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Från BPC\New structure\"/>
    </mc:Choice>
  </mc:AlternateContent>
  <xr:revisionPtr revIDLastSave="0" documentId="13_ncr:1_{89C7F0E5-C228-4C2A-91B9-1143D4EA77DE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v" sheetId="2" r:id="rId1"/>
    <sheet name="eng" sheetId="3" r:id="rId2"/>
  </sheets>
  <externalReferences>
    <externalReference r:id="rId3"/>
  </externalReferences>
  <definedNames>
    <definedName name="__FPMExcelClient_CellBasedFunctionStatus" localSheetId="1" hidden="1">"2_2_2_2_2_2"</definedName>
    <definedName name="__FPMExcelClient_CellBasedFunctionStatus" localSheetId="0" hidden="1">"2_2_2_2_2_2"</definedName>
    <definedName name="Year">[1]Inställn!$C$14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3" i="3" l="1"/>
  <c r="M63" i="3"/>
  <c r="L63" i="3"/>
  <c r="J63" i="3"/>
  <c r="I63" i="3"/>
  <c r="H63" i="3"/>
  <c r="F63" i="3"/>
  <c r="E63" i="3"/>
  <c r="N62" i="3"/>
  <c r="M62" i="3"/>
  <c r="L62" i="3"/>
  <c r="J62" i="3"/>
  <c r="I62" i="3"/>
  <c r="H62" i="3"/>
  <c r="F62" i="3"/>
  <c r="E62" i="3"/>
  <c r="N61" i="3"/>
  <c r="M61" i="3"/>
  <c r="L61" i="3"/>
  <c r="J61" i="3"/>
  <c r="I61" i="3"/>
  <c r="H61" i="3"/>
  <c r="F61" i="3"/>
  <c r="E61" i="3"/>
  <c r="N60" i="3"/>
  <c r="M60" i="3"/>
  <c r="L60" i="3"/>
  <c r="J60" i="3"/>
  <c r="I60" i="3"/>
  <c r="H60" i="3"/>
  <c r="F60" i="3"/>
  <c r="E60" i="3"/>
  <c r="N59" i="3"/>
  <c r="M59" i="3"/>
  <c r="L59" i="3"/>
  <c r="J59" i="3"/>
  <c r="I59" i="3"/>
  <c r="H59" i="3"/>
  <c r="F59" i="3"/>
  <c r="E59" i="3"/>
  <c r="N58" i="3"/>
  <c r="M58" i="3"/>
  <c r="L58" i="3"/>
  <c r="J58" i="3"/>
  <c r="I58" i="3"/>
  <c r="H58" i="3"/>
  <c r="F58" i="3"/>
  <c r="E58" i="3"/>
  <c r="O32" i="3"/>
  <c r="N32" i="3"/>
  <c r="M32" i="3"/>
  <c r="L32" i="3"/>
  <c r="K32" i="3"/>
  <c r="J32" i="3"/>
  <c r="I32" i="3"/>
  <c r="H32" i="3"/>
  <c r="G32" i="3"/>
  <c r="F32" i="3"/>
  <c r="E32" i="3"/>
  <c r="O31" i="3"/>
  <c r="N31" i="3"/>
  <c r="M31" i="3"/>
  <c r="L31" i="3"/>
  <c r="K31" i="3"/>
  <c r="J31" i="3"/>
  <c r="I31" i="3"/>
  <c r="H31" i="3"/>
  <c r="G31" i="3"/>
  <c r="F31" i="3"/>
  <c r="E31" i="3"/>
  <c r="O30" i="3"/>
  <c r="N30" i="3"/>
  <c r="M30" i="3"/>
  <c r="L30" i="3"/>
  <c r="K30" i="3"/>
  <c r="J30" i="3"/>
  <c r="I30" i="3"/>
  <c r="H30" i="3"/>
  <c r="G30" i="3"/>
  <c r="F30" i="3"/>
  <c r="E30" i="3"/>
  <c r="O29" i="3"/>
  <c r="N29" i="3"/>
  <c r="M29" i="3"/>
  <c r="L29" i="3"/>
  <c r="K29" i="3"/>
  <c r="J29" i="3"/>
  <c r="I29" i="3"/>
  <c r="H29" i="3"/>
  <c r="G29" i="3"/>
  <c r="F29" i="3"/>
  <c r="E29" i="3"/>
  <c r="O28" i="3"/>
  <c r="N28" i="3"/>
  <c r="M28" i="3"/>
  <c r="L28" i="3"/>
  <c r="K28" i="3"/>
  <c r="J28" i="3"/>
  <c r="I28" i="3"/>
  <c r="H28" i="3"/>
  <c r="G28" i="3"/>
  <c r="F28" i="3"/>
  <c r="E28" i="3"/>
  <c r="O27" i="3"/>
  <c r="N27" i="3"/>
  <c r="M27" i="3"/>
  <c r="L27" i="3"/>
  <c r="K27" i="3"/>
  <c r="J27" i="3"/>
  <c r="I27" i="3"/>
  <c r="H27" i="3"/>
  <c r="G27" i="3"/>
  <c r="F27" i="3"/>
  <c r="E27" i="3"/>
  <c r="O23" i="3"/>
  <c r="N23" i="3"/>
  <c r="M23" i="3"/>
  <c r="L23" i="3"/>
  <c r="K23" i="3"/>
  <c r="J23" i="3"/>
  <c r="I23" i="3"/>
  <c r="H23" i="3"/>
  <c r="G23" i="3"/>
  <c r="F23" i="3"/>
  <c r="E23" i="3"/>
  <c r="O21" i="3"/>
  <c r="N21" i="3"/>
  <c r="M21" i="3"/>
  <c r="L21" i="3"/>
  <c r="K21" i="3"/>
  <c r="J21" i="3"/>
  <c r="I21" i="3"/>
  <c r="H21" i="3"/>
  <c r="G21" i="3"/>
  <c r="F21" i="3"/>
  <c r="E21" i="3"/>
  <c r="O20" i="3"/>
  <c r="N20" i="3"/>
  <c r="M20" i="3"/>
  <c r="L20" i="3"/>
  <c r="K20" i="3"/>
  <c r="J20" i="3"/>
  <c r="I20" i="3"/>
  <c r="H20" i="3"/>
  <c r="G20" i="3"/>
  <c r="F20" i="3"/>
  <c r="E20" i="3"/>
  <c r="O19" i="3"/>
  <c r="N19" i="3"/>
  <c r="M19" i="3"/>
  <c r="L19" i="3"/>
  <c r="K19" i="3"/>
  <c r="J19" i="3"/>
  <c r="I19" i="3"/>
  <c r="H19" i="3"/>
  <c r="G19" i="3"/>
  <c r="F19" i="3"/>
  <c r="E19" i="3"/>
  <c r="O18" i="3"/>
  <c r="N18" i="3"/>
  <c r="M18" i="3"/>
  <c r="L18" i="3"/>
  <c r="K18" i="3"/>
  <c r="J18" i="3"/>
  <c r="I18" i="3"/>
  <c r="H18" i="3"/>
  <c r="G18" i="3"/>
  <c r="F18" i="3"/>
  <c r="E18" i="3"/>
  <c r="O14" i="3"/>
  <c r="N14" i="3"/>
  <c r="M14" i="3"/>
  <c r="L14" i="3"/>
  <c r="K14" i="3"/>
  <c r="J14" i="3"/>
  <c r="I14" i="3"/>
  <c r="H14" i="3"/>
  <c r="G14" i="3"/>
  <c r="F14" i="3"/>
  <c r="E14" i="3"/>
  <c r="O13" i="3"/>
  <c r="N13" i="3"/>
  <c r="M13" i="3"/>
  <c r="L13" i="3"/>
  <c r="K13" i="3"/>
  <c r="J13" i="3"/>
  <c r="I13" i="3"/>
  <c r="H13" i="3"/>
  <c r="G13" i="3"/>
  <c r="F13" i="3"/>
  <c r="E13" i="3"/>
  <c r="O11" i="3"/>
  <c r="N11" i="3"/>
  <c r="M11" i="3"/>
  <c r="L11" i="3"/>
  <c r="K11" i="3"/>
  <c r="J11" i="3"/>
  <c r="I11" i="3"/>
  <c r="H11" i="3"/>
  <c r="G11" i="3"/>
  <c r="F11" i="3"/>
  <c r="E11" i="3"/>
  <c r="O10" i="3"/>
  <c r="N10" i="3"/>
  <c r="M10" i="3"/>
  <c r="L10" i="3"/>
  <c r="K10" i="3"/>
  <c r="J10" i="3"/>
  <c r="I10" i="3"/>
  <c r="H10" i="3"/>
  <c r="G10" i="3"/>
  <c r="F10" i="3"/>
  <c r="E10" i="3"/>
  <c r="O9" i="3"/>
  <c r="N9" i="3"/>
  <c r="M9" i="3"/>
  <c r="L9" i="3"/>
  <c r="K9" i="3"/>
  <c r="J9" i="3"/>
  <c r="I9" i="3"/>
  <c r="H9" i="3"/>
  <c r="G9" i="3"/>
  <c r="F9" i="3"/>
  <c r="E9" i="3"/>
  <c r="O8" i="3"/>
  <c r="N8" i="3"/>
  <c r="M8" i="3"/>
  <c r="L8" i="3"/>
  <c r="K8" i="3"/>
  <c r="J8" i="3"/>
  <c r="I8" i="3"/>
  <c r="H8" i="3"/>
  <c r="G8" i="3"/>
  <c r="F8" i="3"/>
  <c r="E8" i="3"/>
  <c r="G63" i="2" l="1"/>
  <c r="G63" i="3" s="1"/>
  <c r="G62" i="2"/>
  <c r="G62" i="3" s="1"/>
  <c r="G61" i="2"/>
  <c r="G61" i="3" s="1"/>
  <c r="G60" i="2"/>
  <c r="G60" i="3" s="1"/>
  <c r="G59" i="2"/>
  <c r="G59" i="3" s="1"/>
  <c r="G58" i="2"/>
  <c r="G58" i="3" s="1"/>
  <c r="K63" i="2"/>
  <c r="K63" i="3" s="1"/>
  <c r="K62" i="2"/>
  <c r="K62" i="3" s="1"/>
  <c r="K61" i="2"/>
  <c r="K61" i="3" s="1"/>
  <c r="K60" i="2"/>
  <c r="K60" i="3" s="1"/>
  <c r="K59" i="2"/>
  <c r="K59" i="3" s="1"/>
  <c r="K58" i="2"/>
  <c r="K58" i="3" s="1"/>
  <c r="O63" i="2"/>
  <c r="O63" i="3" s="1"/>
  <c r="O62" i="2"/>
  <c r="O62" i="3" s="1"/>
  <c r="O61" i="2"/>
  <c r="O61" i="3" s="1"/>
  <c r="O60" i="2"/>
  <c r="O60" i="3" s="1"/>
  <c r="O59" i="2"/>
  <c r="O59" i="3" s="1"/>
  <c r="O58" i="2"/>
  <c r="O58" i="3" s="1"/>
  <c r="G54" i="2" l="1"/>
  <c r="G52" i="2"/>
  <c r="G51" i="2"/>
  <c r="G50" i="2"/>
  <c r="G49" i="2"/>
  <c r="G45" i="2"/>
  <c r="G44" i="2"/>
  <c r="G42" i="2"/>
  <c r="G41" i="2"/>
  <c r="G40" i="2"/>
  <c r="G39" i="2"/>
  <c r="K54" i="2"/>
  <c r="K52" i="2"/>
  <c r="K51" i="2"/>
  <c r="K50" i="2"/>
  <c r="K49" i="2"/>
  <c r="K45" i="2"/>
  <c r="K44" i="2"/>
  <c r="K42" i="2"/>
  <c r="K41" i="2"/>
  <c r="K40" i="2"/>
  <c r="K39" i="2"/>
  <c r="O54" i="2"/>
  <c r="O52" i="2"/>
  <c r="O51" i="2"/>
  <c r="O50" i="2"/>
  <c r="O49" i="2"/>
  <c r="O45" i="2"/>
  <c r="O44" i="2"/>
  <c r="O42" i="2"/>
  <c r="O41" i="2"/>
  <c r="O40" i="2"/>
  <c r="O39" i="2"/>
  <c r="N54" i="2" l="1"/>
  <c r="O54" i="3"/>
  <c r="F39" i="2"/>
  <c r="G39" i="3"/>
  <c r="N52" i="2"/>
  <c r="O52" i="3"/>
  <c r="J39" i="2"/>
  <c r="K39" i="3"/>
  <c r="N49" i="2"/>
  <c r="O49" i="3"/>
  <c r="N50" i="2"/>
  <c r="O50" i="3"/>
  <c r="N51" i="2"/>
  <c r="O51" i="3"/>
  <c r="N40" i="2"/>
  <c r="O40" i="3"/>
  <c r="M52" i="2"/>
  <c r="N52" i="3"/>
  <c r="J49" i="2"/>
  <c r="K49" i="3"/>
  <c r="F42" i="2"/>
  <c r="G42" i="3"/>
  <c r="M49" i="2"/>
  <c r="N49" i="3"/>
  <c r="E39" i="2"/>
  <c r="E39" i="3" s="1"/>
  <c r="F39" i="3"/>
  <c r="F44" i="2"/>
  <c r="G44" i="3"/>
  <c r="N42" i="2"/>
  <c r="O42" i="3"/>
  <c r="I39" i="2"/>
  <c r="J39" i="3"/>
  <c r="J44" i="2"/>
  <c r="K44" i="3"/>
  <c r="J51" i="2"/>
  <c r="K51" i="3"/>
  <c r="F40" i="2"/>
  <c r="G40" i="3"/>
  <c r="F45" i="2"/>
  <c r="G45" i="3"/>
  <c r="F52" i="2"/>
  <c r="G52" i="3"/>
  <c r="N45" i="2"/>
  <c r="O45" i="3"/>
  <c r="J41" i="2"/>
  <c r="K41" i="3"/>
  <c r="J54" i="2"/>
  <c r="K54" i="3"/>
  <c r="F50" i="2"/>
  <c r="G50" i="3"/>
  <c r="N41" i="2"/>
  <c r="O41" i="3"/>
  <c r="M54" i="2"/>
  <c r="N54" i="3"/>
  <c r="J42" i="2"/>
  <c r="K42" i="3"/>
  <c r="J50" i="2"/>
  <c r="K50" i="3"/>
  <c r="F51" i="2"/>
  <c r="G51" i="3"/>
  <c r="M50" i="2"/>
  <c r="N50" i="3"/>
  <c r="N39" i="2"/>
  <c r="O39" i="3"/>
  <c r="N44" i="2"/>
  <c r="O44" i="3"/>
  <c r="M51" i="2"/>
  <c r="N51" i="3"/>
  <c r="J40" i="2"/>
  <c r="K40" i="3"/>
  <c r="J45" i="2"/>
  <c r="K45" i="3"/>
  <c r="J52" i="2"/>
  <c r="K52" i="3"/>
  <c r="F41" i="2"/>
  <c r="G41" i="3"/>
  <c r="F49" i="2"/>
  <c r="G49" i="3"/>
  <c r="F54" i="2"/>
  <c r="G54" i="3"/>
  <c r="O22" i="2"/>
  <c r="O22" i="3" s="1"/>
  <c r="N22" i="2"/>
  <c r="M22" i="2"/>
  <c r="L22" i="2"/>
  <c r="K22" i="2"/>
  <c r="K22" i="3" s="1"/>
  <c r="J22" i="2"/>
  <c r="I22" i="2"/>
  <c r="H22" i="2"/>
  <c r="G22" i="2"/>
  <c r="G22" i="3" s="1"/>
  <c r="F22" i="2"/>
  <c r="E22" i="2"/>
  <c r="E22" i="3" s="1"/>
  <c r="F12" i="2"/>
  <c r="G12" i="2"/>
  <c r="G12" i="3" s="1"/>
  <c r="H12" i="2"/>
  <c r="I12" i="2"/>
  <c r="J12" i="2"/>
  <c r="K12" i="2"/>
  <c r="K12" i="3" s="1"/>
  <c r="L12" i="2"/>
  <c r="M12" i="2"/>
  <c r="N12" i="2"/>
  <c r="O12" i="2"/>
  <c r="O12" i="3" s="1"/>
  <c r="E12" i="2"/>
  <c r="J15" i="2" l="1"/>
  <c r="J15" i="3" s="1"/>
  <c r="J12" i="3"/>
  <c r="L24" i="2"/>
  <c r="L24" i="3" s="1"/>
  <c r="L22" i="3"/>
  <c r="M15" i="2"/>
  <c r="M15" i="3" s="1"/>
  <c r="M12" i="3"/>
  <c r="I15" i="2"/>
  <c r="I15" i="3" s="1"/>
  <c r="I12" i="3"/>
  <c r="I24" i="2"/>
  <c r="I24" i="3" s="1"/>
  <c r="I22" i="3"/>
  <c r="M24" i="2"/>
  <c r="M24" i="3" s="1"/>
  <c r="M22" i="3"/>
  <c r="F15" i="2"/>
  <c r="F15" i="3" s="1"/>
  <c r="F12" i="3"/>
  <c r="E15" i="2"/>
  <c r="E15" i="3" s="1"/>
  <c r="E12" i="3"/>
  <c r="L15" i="2"/>
  <c r="L15" i="3" s="1"/>
  <c r="L12" i="3"/>
  <c r="H15" i="2"/>
  <c r="H15" i="3" s="1"/>
  <c r="H12" i="3"/>
  <c r="F24" i="2"/>
  <c r="F24" i="3" s="1"/>
  <c r="F22" i="3"/>
  <c r="J24" i="2"/>
  <c r="J24" i="3" s="1"/>
  <c r="J22" i="3"/>
  <c r="N24" i="2"/>
  <c r="N24" i="3" s="1"/>
  <c r="N22" i="3"/>
  <c r="N15" i="2"/>
  <c r="N15" i="3" s="1"/>
  <c r="N12" i="3"/>
  <c r="H24" i="2"/>
  <c r="H24" i="3" s="1"/>
  <c r="H22" i="3"/>
  <c r="I52" i="2"/>
  <c r="J52" i="3"/>
  <c r="M44" i="2"/>
  <c r="N44" i="3"/>
  <c r="I50" i="2"/>
  <c r="J50" i="3"/>
  <c r="E50" i="2"/>
  <c r="E50" i="3" s="1"/>
  <c r="F50" i="3"/>
  <c r="E52" i="2"/>
  <c r="E52" i="3" s="1"/>
  <c r="F52" i="3"/>
  <c r="E40" i="2"/>
  <c r="E40" i="3" s="1"/>
  <c r="F40" i="3"/>
  <c r="M42" i="2"/>
  <c r="N42" i="3"/>
  <c r="E42" i="2"/>
  <c r="E42" i="3" s="1"/>
  <c r="F42" i="3"/>
  <c r="L52" i="2"/>
  <c r="L52" i="3" s="1"/>
  <c r="M52" i="3"/>
  <c r="E49" i="2"/>
  <c r="E49" i="3" s="1"/>
  <c r="F49" i="3"/>
  <c r="I40" i="2"/>
  <c r="J40" i="3"/>
  <c r="L50" i="2"/>
  <c r="L50" i="3" s="1"/>
  <c r="M50" i="3"/>
  <c r="L54" i="2"/>
  <c r="L54" i="3" s="1"/>
  <c r="M54" i="3"/>
  <c r="I41" i="2"/>
  <c r="J41" i="3"/>
  <c r="I44" i="2"/>
  <c r="J44" i="3"/>
  <c r="E54" i="2"/>
  <c r="E54" i="3" s="1"/>
  <c r="F54" i="3"/>
  <c r="E41" i="2"/>
  <c r="E41" i="3" s="1"/>
  <c r="F41" i="3"/>
  <c r="I45" i="2"/>
  <c r="J45" i="3"/>
  <c r="L51" i="2"/>
  <c r="L51" i="3" s="1"/>
  <c r="M51" i="3"/>
  <c r="M39" i="2"/>
  <c r="N39" i="3"/>
  <c r="E51" i="2"/>
  <c r="E51" i="3" s="1"/>
  <c r="F51" i="3"/>
  <c r="I42" i="2"/>
  <c r="J42" i="3"/>
  <c r="M41" i="2"/>
  <c r="N41" i="3"/>
  <c r="I54" i="2"/>
  <c r="J54" i="3"/>
  <c r="M45" i="2"/>
  <c r="N45" i="3"/>
  <c r="E45" i="2"/>
  <c r="E45" i="3" s="1"/>
  <c r="F45" i="3"/>
  <c r="I51" i="2"/>
  <c r="J51" i="3"/>
  <c r="H39" i="2"/>
  <c r="H39" i="3" s="1"/>
  <c r="I39" i="3"/>
  <c r="E44" i="2"/>
  <c r="E44" i="3" s="1"/>
  <c r="F44" i="3"/>
  <c r="L49" i="2"/>
  <c r="L49" i="3" s="1"/>
  <c r="M49" i="3"/>
  <c r="I49" i="2"/>
  <c r="J49" i="3"/>
  <c r="M40" i="2"/>
  <c r="N40" i="3"/>
  <c r="E24" i="2"/>
  <c r="E24" i="3" s="1"/>
  <c r="O15" i="2"/>
  <c r="O43" i="2"/>
  <c r="K15" i="2"/>
  <c r="K43" i="2"/>
  <c r="G15" i="2"/>
  <c r="G43" i="2"/>
  <c r="G24" i="2"/>
  <c r="G53" i="2"/>
  <c r="K24" i="2"/>
  <c r="K53" i="2"/>
  <c r="O24" i="2"/>
  <c r="O53" i="2"/>
  <c r="K55" i="2" l="1"/>
  <c r="K24" i="3"/>
  <c r="O46" i="2"/>
  <c r="O15" i="3"/>
  <c r="N53" i="2"/>
  <c r="O53" i="3"/>
  <c r="O55" i="2"/>
  <c r="O24" i="3"/>
  <c r="G55" i="2"/>
  <c r="G24" i="3"/>
  <c r="K46" i="2"/>
  <c r="J46" i="2" s="1"/>
  <c r="K15" i="3"/>
  <c r="G46" i="2"/>
  <c r="G15" i="3"/>
  <c r="N43" i="2"/>
  <c r="O43" i="3"/>
  <c r="H54" i="2"/>
  <c r="H54" i="3" s="1"/>
  <c r="I54" i="3"/>
  <c r="H42" i="2"/>
  <c r="H42" i="3" s="1"/>
  <c r="I42" i="3"/>
  <c r="L39" i="2"/>
  <c r="L39" i="3" s="1"/>
  <c r="M39" i="3"/>
  <c r="H45" i="2"/>
  <c r="H45" i="3" s="1"/>
  <c r="I45" i="3"/>
  <c r="H41" i="2"/>
  <c r="H41" i="3" s="1"/>
  <c r="I41" i="3"/>
  <c r="L44" i="2"/>
  <c r="L44" i="3" s="1"/>
  <c r="M44" i="3"/>
  <c r="J55" i="2"/>
  <c r="K55" i="3"/>
  <c r="F46" i="2"/>
  <c r="G46" i="3"/>
  <c r="N46" i="2"/>
  <c r="O46" i="3"/>
  <c r="F55" i="2"/>
  <c r="G55" i="3"/>
  <c r="J53" i="2"/>
  <c r="K53" i="3"/>
  <c r="F43" i="2"/>
  <c r="G43" i="3"/>
  <c r="L40" i="2"/>
  <c r="L40" i="3" s="1"/>
  <c r="M40" i="3"/>
  <c r="M53" i="2"/>
  <c r="N53" i="3"/>
  <c r="F53" i="2"/>
  <c r="G53" i="3"/>
  <c r="J43" i="2"/>
  <c r="K43" i="3"/>
  <c r="H49" i="2"/>
  <c r="H49" i="3" s="1"/>
  <c r="I49" i="3"/>
  <c r="H51" i="2"/>
  <c r="H51" i="3" s="1"/>
  <c r="I51" i="3"/>
  <c r="L45" i="2"/>
  <c r="L45" i="3" s="1"/>
  <c r="M45" i="3"/>
  <c r="L41" i="2"/>
  <c r="L41" i="3" s="1"/>
  <c r="M41" i="3"/>
  <c r="H44" i="2"/>
  <c r="H44" i="3" s="1"/>
  <c r="I44" i="3"/>
  <c r="H40" i="2"/>
  <c r="H40" i="3" s="1"/>
  <c r="I40" i="3"/>
  <c r="L42" i="2"/>
  <c r="L42" i="3" s="1"/>
  <c r="M42" i="3"/>
  <c r="H50" i="2"/>
  <c r="H50" i="3" s="1"/>
  <c r="I50" i="3"/>
  <c r="H52" i="2"/>
  <c r="H52" i="3" s="1"/>
  <c r="I52" i="3"/>
  <c r="N55" i="2" l="1"/>
  <c r="O55" i="3"/>
  <c r="K46" i="3"/>
  <c r="E53" i="2"/>
  <c r="E53" i="3" s="1"/>
  <c r="F53" i="3"/>
  <c r="I53" i="2"/>
  <c r="J53" i="3"/>
  <c r="M46" i="2"/>
  <c r="N46" i="3"/>
  <c r="I55" i="2"/>
  <c r="J55" i="3"/>
  <c r="I46" i="2"/>
  <c r="J46" i="3"/>
  <c r="I43" i="2"/>
  <c r="J43" i="3"/>
  <c r="L53" i="2"/>
  <c r="L53" i="3" s="1"/>
  <c r="M53" i="3"/>
  <c r="E43" i="2"/>
  <c r="E43" i="3" s="1"/>
  <c r="F43" i="3"/>
  <c r="E55" i="2"/>
  <c r="E55" i="3" s="1"/>
  <c r="F55" i="3"/>
  <c r="E46" i="2"/>
  <c r="E46" i="3" s="1"/>
  <c r="F46" i="3"/>
  <c r="M43" i="2"/>
  <c r="N43" i="3"/>
  <c r="N55" i="3" l="1"/>
  <c r="M55" i="2"/>
  <c r="H43" i="2"/>
  <c r="H43" i="3" s="1"/>
  <c r="I43" i="3"/>
  <c r="H55" i="2"/>
  <c r="H55" i="3" s="1"/>
  <c r="I55" i="3"/>
  <c r="H53" i="2"/>
  <c r="H53" i="3" s="1"/>
  <c r="I53" i="3"/>
  <c r="L43" i="2"/>
  <c r="L43" i="3" s="1"/>
  <c r="M43" i="3"/>
  <c r="H46" i="2"/>
  <c r="H46" i="3" s="1"/>
  <c r="I46" i="3"/>
  <c r="L46" i="2"/>
  <c r="L46" i="3" s="1"/>
  <c r="M46" i="3"/>
  <c r="L55" i="2" l="1"/>
  <c r="L55" i="3" s="1"/>
  <c r="M55" i="3"/>
</calcChain>
</file>

<file path=xl/sharedStrings.xml><?xml version="1.0" encoding="utf-8"?>
<sst xmlns="http://schemas.openxmlformats.org/spreadsheetml/2006/main" count="154" uniqueCount="61">
  <si>
    <t>MSEK</t>
  </si>
  <si>
    <t>Nettoomsättning</t>
  </si>
  <si>
    <t>Trelleborg Wheel Systems</t>
  </si>
  <si>
    <t>Kv4 2017</t>
  </si>
  <si>
    <t>Kv3 2017</t>
  </si>
  <si>
    <t>Kv2 2017</t>
  </si>
  <si>
    <t>Kv1 2017</t>
  </si>
  <si>
    <t>EBIT, exklusive jämförelsestörande poster</t>
  </si>
  <si>
    <t>12M 2017</t>
  </si>
  <si>
    <t>9M 2017</t>
  </si>
  <si>
    <t>6M 2017</t>
  </si>
  <si>
    <t>3M 2017</t>
  </si>
  <si>
    <t>Trelleborg Industrial Solutions</t>
  </si>
  <si>
    <t>Trelleborg Sealing Solutions</t>
  </si>
  <si>
    <t>Per kvartal:</t>
  </si>
  <si>
    <t>YTD:</t>
  </si>
  <si>
    <t>Kv1 2018</t>
  </si>
  <si>
    <t>Kv2 2018</t>
  </si>
  <si>
    <t>Kv3 2018</t>
  </si>
  <si>
    <t>Kv4 2018</t>
  </si>
  <si>
    <t>Kv1 2019</t>
  </si>
  <si>
    <t>Kv2 2019</t>
  </si>
  <si>
    <t>Kv3 2019</t>
  </si>
  <si>
    <t>Eliminering</t>
  </si>
  <si>
    <t>Summa</t>
  </si>
  <si>
    <t>Koncernen</t>
  </si>
  <si>
    <t>3M 2018</t>
  </si>
  <si>
    <t>6M 2018</t>
  </si>
  <si>
    <t>9M 2018</t>
  </si>
  <si>
    <t>12M 2018</t>
  </si>
  <si>
    <t>3M 2019</t>
  </si>
  <si>
    <t>6M 2019</t>
  </si>
  <si>
    <t>9M 2019</t>
  </si>
  <si>
    <t>EBIT %, exklusive jämförelsestörande poster</t>
  </si>
  <si>
    <t>Per quarter:</t>
  </si>
  <si>
    <t>SEK M</t>
  </si>
  <si>
    <t>Q2 2019</t>
  </si>
  <si>
    <t>Q1 2019</t>
  </si>
  <si>
    <t>Q4 2018</t>
  </si>
  <si>
    <t>Q3 2018</t>
  </si>
  <si>
    <t>Q2 2018</t>
  </si>
  <si>
    <t>Q1 2018</t>
  </si>
  <si>
    <t>Q4 2017</t>
  </si>
  <si>
    <t>Q3 2017</t>
  </si>
  <si>
    <t>Q2 2017</t>
  </si>
  <si>
    <t>Q1 2017</t>
  </si>
  <si>
    <t>Q3 2019</t>
  </si>
  <si>
    <t>Net sales</t>
  </si>
  <si>
    <t>Sum</t>
  </si>
  <si>
    <t>Group</t>
  </si>
  <si>
    <t>Businesses under development</t>
  </si>
  <si>
    <t>Eliminations</t>
  </si>
  <si>
    <t>EBIT, excluding items affecting comparability</t>
  </si>
  <si>
    <t>EBIT %, excluding items affecting comparability</t>
  </si>
  <si>
    <t>Group items</t>
  </si>
  <si>
    <t>Koncernposter</t>
  </si>
  <si>
    <t>Uppdaterade historiska nyckeltal är preliminära och kan komma att ändras på grund av överflyttningar av verksamheter samt elimineringar av internförsäljning.</t>
  </si>
  <si>
    <t>Restated historical financials are preliminary and may be subject to changes linked to transfers of businesses and eliminations of internal sales.</t>
  </si>
  <si>
    <t>Verksamheter under utveckling</t>
  </si>
  <si>
    <t>Omräknade finansiella siffror, december 2019</t>
  </si>
  <si>
    <t>Restated financial figures,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</si>
</sst>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77F4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977F49"/>
      </top>
      <bottom style="thin">
        <color rgb="FF977F49"/>
      </bottom>
      <diagonal/>
    </border>
    <border>
      <left/>
      <right/>
      <top style="thin">
        <color rgb="FF977F49"/>
      </top>
      <bottom/>
      <diagonal/>
    </border>
  </borders>
  <cellStyleXfs count="4">
    <xf numFmtId="0" fontId="0" fillId="0" borderId="0"/>
    <xf numFmtId="0" fontId="1" fillId="2" borderId="1" applyNumberFormat="0" applyAlignment="0" applyProtection="0">
      <alignment vertical="top"/>
    </xf>
    <xf numFmtId="3" fontId="2" fillId="4" borderId="0" applyNumberFormat="0" applyFont="0" applyBorder="0" applyAlignment="0" applyProtection="0"/>
    <xf numFmtId="0" fontId="2" fillId="0" borderId="1" applyNumberFormat="0" applyFont="0" applyFill="0" applyAlignment="0" applyProtection="0">
      <alignment horizontal="left"/>
    </xf>
  </cellStyleXfs>
  <cellXfs count="29">
    <xf numFmtId="0" fontId="0" fillId="0" borderId="0" xfId="0"/>
    <xf numFmtId="0" fontId="3" fillId="0" borderId="0" xfId="0" applyFont="1" applyFill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wrapText="1"/>
    </xf>
    <xf numFmtId="0" fontId="4" fillId="5" borderId="1" xfId="1" applyFont="1" applyFill="1" applyAlignment="1" applyProtection="1"/>
    <xf numFmtId="0" fontId="4" fillId="3" borderId="0" xfId="1" applyFont="1" applyFill="1" applyBorder="1" applyAlignment="1" applyProtection="1"/>
    <xf numFmtId="0" fontId="4" fillId="5" borderId="1" xfId="1" applyNumberFormat="1" applyFont="1" applyFill="1" applyAlignment="1" applyProtection="1">
      <alignment horizontal="right"/>
    </xf>
    <xf numFmtId="0" fontId="5" fillId="0" borderId="0" xfId="0" applyFont="1"/>
    <xf numFmtId="3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3" borderId="0" xfId="0" applyFont="1" applyFill="1" applyBorder="1" applyAlignment="1" applyProtection="1"/>
    <xf numFmtId="0" fontId="5" fillId="0" borderId="0" xfId="0" applyFont="1" applyFill="1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3" fillId="0" borderId="2" xfId="3" applyFont="1" applyFill="1" applyBorder="1" applyAlignment="1" applyProtection="1">
      <alignment wrapText="1"/>
    </xf>
    <xf numFmtId="0" fontId="3" fillId="3" borderId="2" xfId="3" applyFont="1" applyFill="1" applyBorder="1" applyAlignment="1" applyProtection="1">
      <alignment wrapText="1"/>
    </xf>
    <xf numFmtId="3" fontId="3" fillId="0" borderId="2" xfId="3" applyNumberFormat="1" applyFont="1" applyFill="1" applyBorder="1" applyAlignment="1" applyProtection="1">
      <alignment wrapText="1"/>
    </xf>
    <xf numFmtId="3" fontId="5" fillId="0" borderId="0" xfId="2" applyNumberFormat="1" applyFont="1" applyFill="1" applyAlignment="1" applyProtection="1"/>
    <xf numFmtId="0" fontId="5" fillId="0" borderId="0" xfId="0" applyFont="1"/>
    <xf numFmtId="0" fontId="5" fillId="0" borderId="0" xfId="0" applyFont="1"/>
    <xf numFmtId="0" fontId="5" fillId="0" borderId="0" xfId="0" applyFont="1"/>
    <xf numFmtId="164" fontId="5" fillId="0" borderId="0" xfId="0" applyNumberFormat="1" applyFont="1" applyFill="1" applyAlignment="1" applyProtection="1"/>
    <xf numFmtId="164" fontId="3" fillId="0" borderId="2" xfId="3" applyNumberFormat="1" applyFont="1" applyFill="1" applyBorder="1" applyAlignment="1" applyProtection="1">
      <alignment wrapText="1"/>
    </xf>
    <xf numFmtId="165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6" fillId="0" borderId="3" xfId="3" applyFont="1" applyFill="1" applyBorder="1" applyAlignment="1" applyProtection="1">
      <alignment wrapText="1"/>
    </xf>
    <xf numFmtId="0" fontId="0" fillId="0" borderId="3" xfId="0" applyFont="1" applyBorder="1" applyAlignment="1">
      <alignment wrapText="1"/>
    </xf>
    <xf numFmtId="0" fontId="7" fillId="5" borderId="1" xfId="1" applyFont="1" applyFill="1" applyAlignment="1" applyProtection="1"/>
    <xf numFmtId="0" fontId="8" fillId="5" borderId="1" xfId="1" applyFont="1" applyFill="1" applyAlignment="1" applyProtection="1"/>
  </cellXfs>
  <cellStyles count="4">
    <cellStyle name="Linje" xfId="3" xr:uid="{00000000-0005-0000-0000-000000000000}"/>
    <cellStyle name="Normal" xfId="0" builtinId="0"/>
    <cellStyle name="Shadow" xfId="2" xr:uid="{00000000-0005-0000-0000-000002000000}"/>
    <cellStyle name="Table Heading" xfId="1" xr:uid="{00000000-0005-0000-0000-000003000000}"/>
  </cellStyles>
  <dxfs count="0"/>
  <tableStyles count="0" defaultTableStyle="TableStyleMedium2" defaultPivotStyle="PivotStyleLight16"/>
  <colors>
    <mruColors>
      <color rgb="FF977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s\Qrapp\2017\Q4\Tabeller%20Kv4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Inställn"/>
      <sheetName val="Nyckeltal"/>
      <sheetName val="NyckeltalE"/>
      <sheetName val="Nyckeltal2"/>
      <sheetName val="Nyckeltal2E"/>
      <sheetName val="ROCE_ROE"/>
      <sheetName val="ROCE_ROE_E"/>
      <sheetName val="NETDB"/>
      <sheetName val="NETDBE"/>
      <sheetName val="TCS"/>
      <sheetName val="TCSe"/>
      <sheetName val="TIS"/>
      <sheetName val="TISe"/>
      <sheetName val="TOC"/>
      <sheetName val="TOCe"/>
      <sheetName val="SS"/>
      <sheetName val="SSe"/>
      <sheetName val="WS"/>
      <sheetName val="WSe"/>
      <sheetName val="RS"/>
      <sheetName val="RSe"/>
      <sheetName val="RR"/>
      <sheetName val="RRe"/>
      <sheetName val="BR"/>
      <sheetName val="BRe"/>
      <sheetName val="CF"/>
      <sheetName val="CFe"/>
      <sheetName val="NETS"/>
      <sheetName val="Netse"/>
      <sheetName val="NETSPERM"/>
      <sheetName val="NETSPERME"/>
      <sheetName val="kvartal"/>
      <sheetName val="kvartalE"/>
      <sheetName val="Organisk"/>
      <sheetName val="OrganiskE"/>
      <sheetName val="VALOMREF"/>
      <sheetName val="VALOMREFE"/>
      <sheetName val="NOT35"/>
      <sheetName val="NOT35e"/>
      <sheetName val="IFRS13"/>
      <sheetName val="IFRS13e"/>
      <sheetName val="IFRS13old"/>
      <sheetName val="IFRS13eold"/>
      <sheetName val="RRM"/>
      <sheetName val="RRMe"/>
      <sheetName val="BRM"/>
      <sheetName val="BRMe"/>
      <sheetName val="Segment"/>
      <sheetName val="Segmente"/>
      <sheetName val="ROS_R12"/>
      <sheetName val="OCF"/>
      <sheetName val="OCFe"/>
    </sheetNames>
    <sheetDataSet>
      <sheetData sheetId="0"/>
      <sheetData sheetId="1">
        <row r="14">
          <cell r="C1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135"/>
  <sheetViews>
    <sheetView showGridLines="0" tabSelected="1" workbookViewId="0">
      <selection activeCell="U22" sqref="U22"/>
    </sheetView>
  </sheetViews>
  <sheetFormatPr defaultRowHeight="9" x14ac:dyDescent="0.15"/>
  <cols>
    <col min="1" max="2" width="9.140625" style="7"/>
    <col min="3" max="3" width="36.7109375" style="7" customWidth="1"/>
    <col min="4" max="4" width="0.85546875" style="7" customWidth="1"/>
    <col min="5" max="7" width="9.140625" style="17"/>
    <col min="8" max="16384" width="9.140625" style="7"/>
  </cols>
  <sheetData>
    <row r="1" spans="3:15" s="24" customFormat="1" x14ac:dyDescent="0.15"/>
    <row r="2" spans="3:15" ht="11.25" x14ac:dyDescent="0.2">
      <c r="C2" s="27" t="s">
        <v>59</v>
      </c>
    </row>
    <row r="3" spans="3:15" s="24" customFormat="1" ht="15.75" customHeight="1" x14ac:dyDescent="0.15"/>
    <row r="4" spans="3:15" ht="11.25" customHeight="1" x14ac:dyDescent="0.15">
      <c r="C4" s="4" t="s">
        <v>14</v>
      </c>
    </row>
    <row r="5" spans="3:15" ht="11.25" customHeight="1" x14ac:dyDescent="0.15"/>
    <row r="6" spans="3:15" ht="11.25" customHeight="1" x14ac:dyDescent="0.15">
      <c r="C6" s="4" t="s">
        <v>0</v>
      </c>
      <c r="D6" s="5"/>
      <c r="E6" s="6" t="s">
        <v>22</v>
      </c>
      <c r="F6" s="6" t="s">
        <v>21</v>
      </c>
      <c r="G6" s="6" t="s">
        <v>20</v>
      </c>
      <c r="H6" s="6" t="s">
        <v>19</v>
      </c>
      <c r="I6" s="6" t="s">
        <v>18</v>
      </c>
      <c r="J6" s="6" t="s">
        <v>17</v>
      </c>
      <c r="K6" s="6" t="s">
        <v>16</v>
      </c>
      <c r="L6" s="6" t="s">
        <v>3</v>
      </c>
      <c r="M6" s="6" t="s">
        <v>4</v>
      </c>
      <c r="N6" s="6" t="s">
        <v>5</v>
      </c>
      <c r="O6" s="6" t="s">
        <v>6</v>
      </c>
    </row>
    <row r="7" spans="3:15" ht="11.25" customHeight="1" x14ac:dyDescent="0.15">
      <c r="C7" s="1" t="s">
        <v>1</v>
      </c>
      <c r="D7" s="2"/>
      <c r="E7" s="8"/>
      <c r="F7" s="8"/>
      <c r="G7" s="8"/>
      <c r="H7" s="16"/>
      <c r="I7" s="8"/>
      <c r="J7" s="8"/>
      <c r="K7" s="8"/>
      <c r="L7" s="16"/>
      <c r="M7" s="8"/>
      <c r="N7" s="8"/>
      <c r="O7" s="8"/>
    </row>
    <row r="8" spans="3:15" ht="11.25" customHeight="1" x14ac:dyDescent="0.15">
      <c r="C8" s="9" t="s">
        <v>12</v>
      </c>
      <c r="D8" s="10"/>
      <c r="E8" s="8">
        <v>2780</v>
      </c>
      <c r="F8" s="8">
        <v>2779</v>
      </c>
      <c r="G8" s="8">
        <v>2689</v>
      </c>
      <c r="H8" s="8">
        <v>2567</v>
      </c>
      <c r="I8" s="8">
        <v>2429</v>
      </c>
      <c r="J8" s="8">
        <v>2491</v>
      </c>
      <c r="K8" s="8">
        <v>2456</v>
      </c>
      <c r="L8" s="8">
        <v>2336</v>
      </c>
      <c r="M8" s="8">
        <v>2155</v>
      </c>
      <c r="N8" s="8">
        <v>2354</v>
      </c>
      <c r="O8" s="8">
        <v>2323</v>
      </c>
    </row>
    <row r="9" spans="3:15" ht="11.25" customHeight="1" x14ac:dyDescent="0.15">
      <c r="C9" s="9" t="s">
        <v>13</v>
      </c>
      <c r="D9" s="10"/>
      <c r="E9" s="8">
        <v>2981</v>
      </c>
      <c r="F9" s="8">
        <v>3090</v>
      </c>
      <c r="G9" s="8">
        <v>3118</v>
      </c>
      <c r="H9" s="8">
        <v>2622</v>
      </c>
      <c r="I9" s="8">
        <v>2787</v>
      </c>
      <c r="J9" s="8">
        <v>2840</v>
      </c>
      <c r="K9" s="8">
        <v>2800</v>
      </c>
      <c r="L9" s="8">
        <v>2349</v>
      </c>
      <c r="M9" s="8">
        <v>2388</v>
      </c>
      <c r="N9" s="8">
        <v>2596</v>
      </c>
      <c r="O9" s="8">
        <v>2623</v>
      </c>
    </row>
    <row r="10" spans="3:15" ht="11.25" customHeight="1" x14ac:dyDescent="0.15">
      <c r="C10" s="9" t="s">
        <v>2</v>
      </c>
      <c r="D10" s="10"/>
      <c r="E10" s="8">
        <v>2188</v>
      </c>
      <c r="F10" s="8">
        <v>2536</v>
      </c>
      <c r="G10" s="8">
        <v>2723</v>
      </c>
      <c r="H10" s="8">
        <v>2270</v>
      </c>
      <c r="I10" s="8">
        <v>2243</v>
      </c>
      <c r="J10" s="8">
        <v>2529</v>
      </c>
      <c r="K10" s="8">
        <v>2450</v>
      </c>
      <c r="L10" s="8">
        <v>2156</v>
      </c>
      <c r="M10" s="8">
        <v>1959</v>
      </c>
      <c r="N10" s="8">
        <v>2306</v>
      </c>
      <c r="O10" s="8">
        <v>2274</v>
      </c>
    </row>
    <row r="11" spans="3:15" s="17" customFormat="1" ht="11.25" customHeight="1" x14ac:dyDescent="0.15">
      <c r="C11" s="9" t="s">
        <v>23</v>
      </c>
      <c r="D11" s="10"/>
      <c r="E11" s="8">
        <v>-64</v>
      </c>
      <c r="F11" s="8">
        <v>-68</v>
      </c>
      <c r="G11" s="8">
        <v>-73</v>
      </c>
      <c r="H11" s="8">
        <v>-48</v>
      </c>
      <c r="I11" s="8">
        <v>-54</v>
      </c>
      <c r="J11" s="8">
        <v>-55</v>
      </c>
      <c r="K11" s="8">
        <v>-57</v>
      </c>
      <c r="L11" s="8">
        <v>-74</v>
      </c>
      <c r="M11" s="8">
        <v>-57</v>
      </c>
      <c r="N11" s="8">
        <v>-70</v>
      </c>
      <c r="O11" s="8">
        <v>44</v>
      </c>
    </row>
    <row r="12" spans="3:15" s="17" customFormat="1" ht="11.25" customHeight="1" x14ac:dyDescent="0.15">
      <c r="C12" s="13" t="s">
        <v>24</v>
      </c>
      <c r="D12" s="14"/>
      <c r="E12" s="15">
        <f>SUM(E8:E11)</f>
        <v>7885</v>
      </c>
      <c r="F12" s="15">
        <f t="shared" ref="F12:O12" si="0">SUM(F8:F11)</f>
        <v>8337</v>
      </c>
      <c r="G12" s="15">
        <f t="shared" si="0"/>
        <v>8457</v>
      </c>
      <c r="H12" s="15">
        <f t="shared" si="0"/>
        <v>7411</v>
      </c>
      <c r="I12" s="15">
        <f t="shared" si="0"/>
        <v>7405</v>
      </c>
      <c r="J12" s="15">
        <f t="shared" si="0"/>
        <v>7805</v>
      </c>
      <c r="K12" s="15">
        <f t="shared" si="0"/>
        <v>7649</v>
      </c>
      <c r="L12" s="15">
        <f t="shared" si="0"/>
        <v>6767</v>
      </c>
      <c r="M12" s="15">
        <f t="shared" si="0"/>
        <v>6445</v>
      </c>
      <c r="N12" s="15">
        <f t="shared" si="0"/>
        <v>7186</v>
      </c>
      <c r="O12" s="15">
        <f t="shared" si="0"/>
        <v>7264</v>
      </c>
    </row>
    <row r="13" spans="3:15" ht="11.25" customHeight="1" x14ac:dyDescent="0.15">
      <c r="C13" s="9" t="s">
        <v>58</v>
      </c>
      <c r="D13" s="10"/>
      <c r="E13" s="8">
        <v>960</v>
      </c>
      <c r="F13" s="8">
        <v>1042</v>
      </c>
      <c r="G13" s="8">
        <v>944</v>
      </c>
      <c r="H13" s="8">
        <v>953</v>
      </c>
      <c r="I13" s="8">
        <v>917</v>
      </c>
      <c r="J13" s="8">
        <v>1002</v>
      </c>
      <c r="K13" s="8">
        <v>949</v>
      </c>
      <c r="L13" s="8">
        <v>958</v>
      </c>
      <c r="M13" s="8">
        <v>889</v>
      </c>
      <c r="N13" s="8">
        <v>1104</v>
      </c>
      <c r="O13" s="8">
        <v>1092</v>
      </c>
    </row>
    <row r="14" spans="3:15" ht="11.25" customHeight="1" x14ac:dyDescent="0.15">
      <c r="C14" s="9" t="s">
        <v>23</v>
      </c>
      <c r="D14" s="10"/>
      <c r="E14" s="8">
        <v>-17</v>
      </c>
      <c r="F14" s="8">
        <v>-18</v>
      </c>
      <c r="G14" s="8">
        <v>-22</v>
      </c>
      <c r="H14" s="8">
        <v>-22</v>
      </c>
      <c r="I14" s="8">
        <v>-22</v>
      </c>
      <c r="J14" s="8">
        <v>-22</v>
      </c>
      <c r="K14" s="8">
        <v>-21</v>
      </c>
      <c r="L14" s="8">
        <v>-17</v>
      </c>
      <c r="M14" s="8">
        <v>-24</v>
      </c>
      <c r="N14" s="8">
        <v>-25</v>
      </c>
      <c r="O14" s="8">
        <v>-58</v>
      </c>
    </row>
    <row r="15" spans="3:15" ht="11.25" customHeight="1" x14ac:dyDescent="0.15">
      <c r="C15" s="13" t="s">
        <v>25</v>
      </c>
      <c r="D15" s="14"/>
      <c r="E15" s="15">
        <f t="shared" ref="E15:N15" si="1">SUM(E12:E14)</f>
        <v>8828</v>
      </c>
      <c r="F15" s="15">
        <f t="shared" si="1"/>
        <v>9361</v>
      </c>
      <c r="G15" s="15">
        <f t="shared" si="1"/>
        <v>9379</v>
      </c>
      <c r="H15" s="15">
        <f t="shared" si="1"/>
        <v>8342</v>
      </c>
      <c r="I15" s="15">
        <f t="shared" si="1"/>
        <v>8300</v>
      </c>
      <c r="J15" s="15">
        <f t="shared" si="1"/>
        <v>8785</v>
      </c>
      <c r="K15" s="15">
        <f t="shared" si="1"/>
        <v>8577</v>
      </c>
      <c r="L15" s="15">
        <f t="shared" si="1"/>
        <v>7708</v>
      </c>
      <c r="M15" s="15">
        <f t="shared" si="1"/>
        <v>7310</v>
      </c>
      <c r="N15" s="15">
        <f t="shared" si="1"/>
        <v>8265</v>
      </c>
      <c r="O15" s="15">
        <f>SUM(O12:O14)</f>
        <v>8298</v>
      </c>
    </row>
    <row r="16" spans="3:15" ht="11.25" customHeight="1" x14ac:dyDescent="0.15">
      <c r="C16" s="11"/>
      <c r="D16" s="1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3:15" ht="11.25" customHeight="1" x14ac:dyDescent="0.15">
      <c r="C17" s="1" t="s">
        <v>7</v>
      </c>
      <c r="D17" s="3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3:15" ht="11.25" customHeight="1" x14ac:dyDescent="0.15">
      <c r="C18" s="9" t="s">
        <v>12</v>
      </c>
      <c r="D18" s="10"/>
      <c r="E18" s="8">
        <v>298</v>
      </c>
      <c r="F18" s="8">
        <v>323</v>
      </c>
      <c r="G18" s="8">
        <v>289</v>
      </c>
      <c r="H18" s="8">
        <v>241</v>
      </c>
      <c r="I18" s="8">
        <v>224</v>
      </c>
      <c r="J18" s="8">
        <v>272</v>
      </c>
      <c r="K18" s="8">
        <v>263</v>
      </c>
      <c r="L18" s="8">
        <v>263</v>
      </c>
      <c r="M18" s="8">
        <v>187</v>
      </c>
      <c r="N18" s="8">
        <v>222</v>
      </c>
      <c r="O18" s="8">
        <v>225</v>
      </c>
    </row>
    <row r="19" spans="3:15" ht="11.25" customHeight="1" x14ac:dyDescent="0.15">
      <c r="C19" s="9" t="s">
        <v>13</v>
      </c>
      <c r="D19" s="10"/>
      <c r="E19" s="8">
        <v>668</v>
      </c>
      <c r="F19" s="8">
        <v>710</v>
      </c>
      <c r="G19" s="8">
        <v>724</v>
      </c>
      <c r="H19" s="8">
        <v>534</v>
      </c>
      <c r="I19" s="8">
        <v>647</v>
      </c>
      <c r="J19" s="8">
        <v>693</v>
      </c>
      <c r="K19" s="8">
        <v>684</v>
      </c>
      <c r="L19" s="8">
        <v>469</v>
      </c>
      <c r="M19" s="8">
        <v>533</v>
      </c>
      <c r="N19" s="8">
        <v>611</v>
      </c>
      <c r="O19" s="8">
        <v>618</v>
      </c>
    </row>
    <row r="20" spans="3:15" ht="11.25" customHeight="1" x14ac:dyDescent="0.15">
      <c r="C20" s="9" t="s">
        <v>2</v>
      </c>
      <c r="D20" s="10"/>
      <c r="E20" s="8">
        <v>148</v>
      </c>
      <c r="F20" s="8">
        <v>319</v>
      </c>
      <c r="G20" s="8">
        <v>349</v>
      </c>
      <c r="H20" s="8">
        <v>247</v>
      </c>
      <c r="I20" s="8">
        <v>273</v>
      </c>
      <c r="J20" s="8">
        <v>371</v>
      </c>
      <c r="K20" s="8">
        <v>364</v>
      </c>
      <c r="L20" s="8">
        <v>246</v>
      </c>
      <c r="M20" s="8">
        <v>217</v>
      </c>
      <c r="N20" s="8">
        <v>274</v>
      </c>
      <c r="O20" s="8">
        <v>277</v>
      </c>
    </row>
    <row r="21" spans="3:15" ht="11.25" customHeight="1" x14ac:dyDescent="0.15">
      <c r="C21" s="9" t="s">
        <v>55</v>
      </c>
      <c r="D21" s="10"/>
      <c r="E21" s="8">
        <v>-60</v>
      </c>
      <c r="F21" s="8">
        <v>-46</v>
      </c>
      <c r="G21" s="8">
        <v>-60</v>
      </c>
      <c r="H21" s="8">
        <v>-17</v>
      </c>
      <c r="I21" s="8">
        <v>0</v>
      </c>
      <c r="J21" s="8">
        <v>-75</v>
      </c>
      <c r="K21" s="8">
        <v>-50</v>
      </c>
      <c r="L21" s="8">
        <v>-26</v>
      </c>
      <c r="M21" s="8">
        <v>-14</v>
      </c>
      <c r="N21" s="8">
        <v>-62</v>
      </c>
      <c r="O21" s="8">
        <v>-37</v>
      </c>
    </row>
    <row r="22" spans="3:15" ht="11.25" customHeight="1" x14ac:dyDescent="0.15">
      <c r="C22" s="13" t="s">
        <v>24</v>
      </c>
      <c r="D22" s="14"/>
      <c r="E22" s="15">
        <f>SUM(E18:E21)</f>
        <v>1054</v>
      </c>
      <c r="F22" s="15">
        <f t="shared" ref="F22" si="2">SUM(F18:F21)</f>
        <v>1306</v>
      </c>
      <c r="G22" s="15">
        <f t="shared" ref="G22" si="3">SUM(G18:G21)</f>
        <v>1302</v>
      </c>
      <c r="H22" s="15">
        <f t="shared" ref="H22" si="4">SUM(H18:H21)</f>
        <v>1005</v>
      </c>
      <c r="I22" s="15">
        <f t="shared" ref="I22" si="5">SUM(I18:I21)</f>
        <v>1144</v>
      </c>
      <c r="J22" s="15">
        <f t="shared" ref="J22" si="6">SUM(J18:J21)</f>
        <v>1261</v>
      </c>
      <c r="K22" s="15">
        <f t="shared" ref="K22" si="7">SUM(K18:K21)</f>
        <v>1261</v>
      </c>
      <c r="L22" s="15">
        <f t="shared" ref="L22" si="8">SUM(L18:L21)</f>
        <v>952</v>
      </c>
      <c r="M22" s="15">
        <f t="shared" ref="M22" si="9">SUM(M18:M21)</f>
        <v>923</v>
      </c>
      <c r="N22" s="15">
        <f t="shared" ref="N22" si="10">SUM(N18:N21)</f>
        <v>1045</v>
      </c>
      <c r="O22" s="15">
        <f t="shared" ref="O22" si="11">SUM(O18:O21)</f>
        <v>1083</v>
      </c>
    </row>
    <row r="23" spans="3:15" ht="11.25" customHeight="1" x14ac:dyDescent="0.15">
      <c r="C23" s="9" t="s">
        <v>58</v>
      </c>
      <c r="D23" s="10"/>
      <c r="E23" s="8">
        <v>-18</v>
      </c>
      <c r="F23" s="8">
        <v>16</v>
      </c>
      <c r="G23" s="8">
        <v>-8</v>
      </c>
      <c r="H23" s="8">
        <v>-28</v>
      </c>
      <c r="I23" s="8">
        <v>-11</v>
      </c>
      <c r="J23" s="8">
        <v>31</v>
      </c>
      <c r="K23" s="8">
        <v>30</v>
      </c>
      <c r="L23" s="8">
        <v>-24</v>
      </c>
      <c r="M23" s="8">
        <v>-3</v>
      </c>
      <c r="N23" s="8">
        <v>44</v>
      </c>
      <c r="O23" s="8">
        <v>71</v>
      </c>
    </row>
    <row r="24" spans="3:15" ht="11.25" customHeight="1" x14ac:dyDescent="0.15">
      <c r="C24" s="13" t="s">
        <v>25</v>
      </c>
      <c r="D24" s="14"/>
      <c r="E24" s="15">
        <f t="shared" ref="E24:O24" si="12">SUM(E22:E23)</f>
        <v>1036</v>
      </c>
      <c r="F24" s="15">
        <f t="shared" si="12"/>
        <v>1322</v>
      </c>
      <c r="G24" s="15">
        <f t="shared" si="12"/>
        <v>1294</v>
      </c>
      <c r="H24" s="15">
        <f t="shared" si="12"/>
        <v>977</v>
      </c>
      <c r="I24" s="15">
        <f t="shared" si="12"/>
        <v>1133</v>
      </c>
      <c r="J24" s="15">
        <f t="shared" si="12"/>
        <v>1292</v>
      </c>
      <c r="K24" s="15">
        <f t="shared" si="12"/>
        <v>1291</v>
      </c>
      <c r="L24" s="15">
        <f t="shared" si="12"/>
        <v>928</v>
      </c>
      <c r="M24" s="15">
        <f t="shared" si="12"/>
        <v>920</v>
      </c>
      <c r="N24" s="15">
        <f t="shared" si="12"/>
        <v>1089</v>
      </c>
      <c r="O24" s="15">
        <f t="shared" si="12"/>
        <v>1154</v>
      </c>
    </row>
    <row r="25" spans="3:15" ht="11.25" customHeight="1" x14ac:dyDescent="0.15"/>
    <row r="26" spans="3:15" s="18" customFormat="1" ht="11.25" customHeight="1" x14ac:dyDescent="0.15">
      <c r="C26" s="1" t="s">
        <v>33</v>
      </c>
      <c r="D26" s="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3:15" s="18" customFormat="1" ht="11.25" customHeight="1" x14ac:dyDescent="0.15">
      <c r="C27" s="9" t="s">
        <v>12</v>
      </c>
      <c r="D27" s="10"/>
      <c r="E27" s="20">
        <v>10.7</v>
      </c>
      <c r="F27" s="20">
        <v>11.6</v>
      </c>
      <c r="G27" s="20">
        <v>10.8</v>
      </c>
      <c r="H27" s="20">
        <v>9.4</v>
      </c>
      <c r="I27" s="20">
        <v>9.1999999999999993</v>
      </c>
      <c r="J27" s="20">
        <v>10.9</v>
      </c>
      <c r="K27" s="20">
        <v>10.7</v>
      </c>
      <c r="L27" s="20">
        <v>11.3</v>
      </c>
      <c r="M27" s="20">
        <v>8.6999999999999993</v>
      </c>
      <c r="N27" s="20">
        <v>9.4</v>
      </c>
      <c r="O27" s="20">
        <v>9.6999999999999993</v>
      </c>
    </row>
    <row r="28" spans="3:15" s="18" customFormat="1" ht="11.25" customHeight="1" x14ac:dyDescent="0.15">
      <c r="C28" s="9" t="s">
        <v>13</v>
      </c>
      <c r="D28" s="10"/>
      <c r="E28" s="20">
        <v>22.4</v>
      </c>
      <c r="F28" s="20">
        <v>23</v>
      </c>
      <c r="G28" s="20">
        <v>23.2</v>
      </c>
      <c r="H28" s="20">
        <v>20.399999999999999</v>
      </c>
      <c r="I28" s="20">
        <v>23.2</v>
      </c>
      <c r="J28" s="20">
        <v>24.4</v>
      </c>
      <c r="K28" s="20">
        <v>24.4</v>
      </c>
      <c r="L28" s="20">
        <v>19.899999999999999</v>
      </c>
      <c r="M28" s="20">
        <v>22.3</v>
      </c>
      <c r="N28" s="20">
        <v>23.5</v>
      </c>
      <c r="O28" s="20">
        <v>23.6</v>
      </c>
    </row>
    <row r="29" spans="3:15" s="18" customFormat="1" ht="11.25" customHeight="1" x14ac:dyDescent="0.15">
      <c r="C29" s="9" t="s">
        <v>2</v>
      </c>
      <c r="D29" s="10"/>
      <c r="E29" s="20">
        <v>6.8</v>
      </c>
      <c r="F29" s="20">
        <v>12.6</v>
      </c>
      <c r="G29" s="20">
        <v>12.8</v>
      </c>
      <c r="H29" s="20">
        <v>10.9</v>
      </c>
      <c r="I29" s="20">
        <v>12.2</v>
      </c>
      <c r="J29" s="20">
        <v>14.7</v>
      </c>
      <c r="K29" s="20">
        <v>14.9</v>
      </c>
      <c r="L29" s="20">
        <v>11.4</v>
      </c>
      <c r="M29" s="20">
        <v>11.1</v>
      </c>
      <c r="N29" s="20">
        <v>11.9</v>
      </c>
      <c r="O29" s="20">
        <v>12.2</v>
      </c>
    </row>
    <row r="30" spans="3:15" s="18" customFormat="1" ht="11.25" customHeight="1" x14ac:dyDescent="0.15">
      <c r="C30" s="13" t="s">
        <v>24</v>
      </c>
      <c r="D30" s="14"/>
      <c r="E30" s="21">
        <v>13.4</v>
      </c>
      <c r="F30" s="21">
        <v>15.7</v>
      </c>
      <c r="G30" s="21">
        <v>15.4</v>
      </c>
      <c r="H30" s="21">
        <v>13.6</v>
      </c>
      <c r="I30" s="21">
        <v>15.5</v>
      </c>
      <c r="J30" s="21">
        <v>16.2</v>
      </c>
      <c r="K30" s="21">
        <v>16.5</v>
      </c>
      <c r="L30" s="21">
        <v>14.1</v>
      </c>
      <c r="M30" s="21">
        <v>14.3</v>
      </c>
      <c r="N30" s="21">
        <v>14.5</v>
      </c>
      <c r="O30" s="21">
        <v>14.9</v>
      </c>
    </row>
    <row r="31" spans="3:15" s="18" customFormat="1" ht="11.25" customHeight="1" x14ac:dyDescent="0.15">
      <c r="C31" s="9" t="s">
        <v>58</v>
      </c>
      <c r="D31" s="10"/>
      <c r="E31" s="20">
        <v>-1.9</v>
      </c>
      <c r="F31" s="20">
        <v>1.5</v>
      </c>
      <c r="G31" s="20">
        <v>-0.8</v>
      </c>
      <c r="H31" s="20">
        <v>-2.9</v>
      </c>
      <c r="I31" s="20">
        <v>-1.3</v>
      </c>
      <c r="J31" s="20">
        <v>3.1</v>
      </c>
      <c r="K31" s="20">
        <v>3.2</v>
      </c>
      <c r="L31" s="20">
        <v>-2.5</v>
      </c>
      <c r="M31" s="20">
        <v>-0.3</v>
      </c>
      <c r="N31" s="20">
        <v>4</v>
      </c>
      <c r="O31" s="20">
        <v>6.5</v>
      </c>
    </row>
    <row r="32" spans="3:15" s="18" customFormat="1" ht="11.25" customHeight="1" x14ac:dyDescent="0.15">
      <c r="C32" s="13" t="s">
        <v>25</v>
      </c>
      <c r="D32" s="14"/>
      <c r="E32" s="21">
        <v>11.7</v>
      </c>
      <c r="F32" s="21">
        <v>14.1</v>
      </c>
      <c r="G32" s="21">
        <v>13.8</v>
      </c>
      <c r="H32" s="21">
        <v>11.7</v>
      </c>
      <c r="I32" s="21">
        <v>13.6</v>
      </c>
      <c r="J32" s="21">
        <v>14.7</v>
      </c>
      <c r="K32" s="21">
        <v>15.1</v>
      </c>
      <c r="L32" s="21">
        <v>12</v>
      </c>
      <c r="M32" s="21">
        <v>12.6</v>
      </c>
      <c r="N32" s="21">
        <v>13.2</v>
      </c>
      <c r="O32" s="21">
        <v>13.9</v>
      </c>
    </row>
    <row r="33" spans="3:15" s="24" customFormat="1" ht="11.25" customHeight="1" x14ac:dyDescent="0.25">
      <c r="C33" s="25" t="s">
        <v>56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3:15" ht="11.25" customHeight="1" x14ac:dyDescent="0.15"/>
    <row r="35" spans="3:15" ht="11.25" customHeight="1" x14ac:dyDescent="0.15">
      <c r="C35" s="4" t="s">
        <v>15</v>
      </c>
    </row>
    <row r="36" spans="3:15" ht="11.25" customHeight="1" x14ac:dyDescent="0.15"/>
    <row r="37" spans="3:15" ht="11.25" customHeight="1" x14ac:dyDescent="0.15">
      <c r="C37" s="4" t="s">
        <v>0</v>
      </c>
      <c r="D37" s="5"/>
      <c r="E37" s="6" t="s">
        <v>32</v>
      </c>
      <c r="F37" s="6" t="s">
        <v>31</v>
      </c>
      <c r="G37" s="6" t="s">
        <v>30</v>
      </c>
      <c r="H37" s="6" t="s">
        <v>29</v>
      </c>
      <c r="I37" s="6" t="s">
        <v>28</v>
      </c>
      <c r="J37" s="6" t="s">
        <v>27</v>
      </c>
      <c r="K37" s="6" t="s">
        <v>26</v>
      </c>
      <c r="L37" s="6" t="s">
        <v>8</v>
      </c>
      <c r="M37" s="6" t="s">
        <v>9</v>
      </c>
      <c r="N37" s="6" t="s">
        <v>10</v>
      </c>
      <c r="O37" s="6" t="s">
        <v>11</v>
      </c>
    </row>
    <row r="38" spans="3:15" ht="11.25" customHeight="1" x14ac:dyDescent="0.15">
      <c r="C38" s="1" t="s">
        <v>1</v>
      </c>
      <c r="D38" s="2"/>
      <c r="E38" s="8"/>
      <c r="F38" s="8"/>
      <c r="G38" s="8"/>
      <c r="H38" s="16"/>
      <c r="I38" s="8"/>
      <c r="J38" s="8"/>
      <c r="K38" s="8"/>
      <c r="L38" s="16"/>
      <c r="M38" s="8"/>
      <c r="N38" s="8"/>
      <c r="O38" s="8"/>
    </row>
    <row r="39" spans="3:15" ht="11.25" customHeight="1" x14ac:dyDescent="0.15">
      <c r="C39" s="9" t="s">
        <v>12</v>
      </c>
      <c r="D39" s="10"/>
      <c r="E39" s="8">
        <f t="shared" ref="E39:F46" si="13">+F39+E8</f>
        <v>8248</v>
      </c>
      <c r="F39" s="8">
        <f t="shared" si="13"/>
        <v>5468</v>
      </c>
      <c r="G39" s="8">
        <f t="shared" ref="G39:G46" si="14">+G8</f>
        <v>2689</v>
      </c>
      <c r="H39" s="8">
        <f t="shared" ref="H39:J46" si="15">+I39+H8</f>
        <v>9943</v>
      </c>
      <c r="I39" s="8">
        <f t="shared" si="15"/>
        <v>7376</v>
      </c>
      <c r="J39" s="8">
        <f t="shared" si="15"/>
        <v>4947</v>
      </c>
      <c r="K39" s="8">
        <f t="shared" ref="K39:K46" si="16">+K8</f>
        <v>2456</v>
      </c>
      <c r="L39" s="8">
        <f t="shared" ref="L39:N46" si="17">+M39+L8</f>
        <v>9168</v>
      </c>
      <c r="M39" s="8">
        <f t="shared" si="17"/>
        <v>6832</v>
      </c>
      <c r="N39" s="8">
        <f t="shared" si="17"/>
        <v>4677</v>
      </c>
      <c r="O39" s="8">
        <f t="shared" ref="O39:O46" si="18">+O8</f>
        <v>2323</v>
      </c>
    </row>
    <row r="40" spans="3:15" ht="11.25" customHeight="1" x14ac:dyDescent="0.15">
      <c r="C40" s="9" t="s">
        <v>13</v>
      </c>
      <c r="D40" s="10"/>
      <c r="E40" s="8">
        <f t="shared" si="13"/>
        <v>9189</v>
      </c>
      <c r="F40" s="8">
        <f t="shared" si="13"/>
        <v>6208</v>
      </c>
      <c r="G40" s="8">
        <f t="shared" si="14"/>
        <v>3118</v>
      </c>
      <c r="H40" s="8">
        <f t="shared" si="15"/>
        <v>11049</v>
      </c>
      <c r="I40" s="8">
        <f t="shared" si="15"/>
        <v>8427</v>
      </c>
      <c r="J40" s="8">
        <f t="shared" si="15"/>
        <v>5640</v>
      </c>
      <c r="K40" s="8">
        <f t="shared" si="16"/>
        <v>2800</v>
      </c>
      <c r="L40" s="8">
        <f t="shared" si="17"/>
        <v>9956</v>
      </c>
      <c r="M40" s="8">
        <f t="shared" si="17"/>
        <v>7607</v>
      </c>
      <c r="N40" s="8">
        <f t="shared" si="17"/>
        <v>5219</v>
      </c>
      <c r="O40" s="8">
        <f t="shared" si="18"/>
        <v>2623</v>
      </c>
    </row>
    <row r="41" spans="3:15" ht="11.25" customHeight="1" x14ac:dyDescent="0.15">
      <c r="C41" s="9" t="s">
        <v>2</v>
      </c>
      <c r="D41" s="10"/>
      <c r="E41" s="8">
        <f t="shared" si="13"/>
        <v>7447</v>
      </c>
      <c r="F41" s="8">
        <f t="shared" si="13"/>
        <v>5259</v>
      </c>
      <c r="G41" s="8">
        <f t="shared" si="14"/>
        <v>2723</v>
      </c>
      <c r="H41" s="8">
        <f t="shared" si="15"/>
        <v>9492</v>
      </c>
      <c r="I41" s="8">
        <f t="shared" si="15"/>
        <v>7222</v>
      </c>
      <c r="J41" s="8">
        <f t="shared" si="15"/>
        <v>4979</v>
      </c>
      <c r="K41" s="8">
        <f t="shared" si="16"/>
        <v>2450</v>
      </c>
      <c r="L41" s="8">
        <f t="shared" si="17"/>
        <v>8695</v>
      </c>
      <c r="M41" s="8">
        <f t="shared" si="17"/>
        <v>6539</v>
      </c>
      <c r="N41" s="8">
        <f t="shared" si="17"/>
        <v>4580</v>
      </c>
      <c r="O41" s="8">
        <f t="shared" si="18"/>
        <v>2274</v>
      </c>
    </row>
    <row r="42" spans="3:15" ht="11.25" customHeight="1" x14ac:dyDescent="0.15">
      <c r="C42" s="9" t="s">
        <v>23</v>
      </c>
      <c r="D42" s="10"/>
      <c r="E42" s="8">
        <f t="shared" si="13"/>
        <v>-205</v>
      </c>
      <c r="F42" s="8">
        <f t="shared" si="13"/>
        <v>-141</v>
      </c>
      <c r="G42" s="8">
        <f t="shared" si="14"/>
        <v>-73</v>
      </c>
      <c r="H42" s="8">
        <f t="shared" si="15"/>
        <v>-214</v>
      </c>
      <c r="I42" s="8">
        <f t="shared" si="15"/>
        <v>-166</v>
      </c>
      <c r="J42" s="8">
        <f t="shared" si="15"/>
        <v>-112</v>
      </c>
      <c r="K42" s="8">
        <f t="shared" si="16"/>
        <v>-57</v>
      </c>
      <c r="L42" s="8">
        <f t="shared" si="17"/>
        <v>-157</v>
      </c>
      <c r="M42" s="8">
        <f t="shared" si="17"/>
        <v>-83</v>
      </c>
      <c r="N42" s="8">
        <f t="shared" si="17"/>
        <v>-26</v>
      </c>
      <c r="O42" s="8">
        <f t="shared" si="18"/>
        <v>44</v>
      </c>
    </row>
    <row r="43" spans="3:15" ht="11.25" customHeight="1" x14ac:dyDescent="0.15">
      <c r="C43" s="13" t="s">
        <v>24</v>
      </c>
      <c r="D43" s="14"/>
      <c r="E43" s="15">
        <f t="shared" si="13"/>
        <v>24679</v>
      </c>
      <c r="F43" s="15">
        <f t="shared" si="13"/>
        <v>16794</v>
      </c>
      <c r="G43" s="15">
        <f t="shared" si="14"/>
        <v>8457</v>
      </c>
      <c r="H43" s="15">
        <f t="shared" si="15"/>
        <v>30270</v>
      </c>
      <c r="I43" s="15">
        <f t="shared" si="15"/>
        <v>22859</v>
      </c>
      <c r="J43" s="15">
        <f t="shared" si="15"/>
        <v>15454</v>
      </c>
      <c r="K43" s="15">
        <f t="shared" si="16"/>
        <v>7649</v>
      </c>
      <c r="L43" s="15">
        <f t="shared" si="17"/>
        <v>27662</v>
      </c>
      <c r="M43" s="15">
        <f t="shared" si="17"/>
        <v>20895</v>
      </c>
      <c r="N43" s="15">
        <f t="shared" si="17"/>
        <v>14450</v>
      </c>
      <c r="O43" s="15">
        <f t="shared" si="18"/>
        <v>7264</v>
      </c>
    </row>
    <row r="44" spans="3:15" ht="11.25" customHeight="1" x14ac:dyDescent="0.15">
      <c r="C44" s="9" t="s">
        <v>58</v>
      </c>
      <c r="D44" s="10"/>
      <c r="E44" s="8">
        <f t="shared" si="13"/>
        <v>2946</v>
      </c>
      <c r="F44" s="8">
        <f t="shared" si="13"/>
        <v>1986</v>
      </c>
      <c r="G44" s="8">
        <f t="shared" si="14"/>
        <v>944</v>
      </c>
      <c r="H44" s="8">
        <f t="shared" si="15"/>
        <v>3821</v>
      </c>
      <c r="I44" s="8">
        <f t="shared" si="15"/>
        <v>2868</v>
      </c>
      <c r="J44" s="8">
        <f t="shared" si="15"/>
        <v>1951</v>
      </c>
      <c r="K44" s="8">
        <f t="shared" si="16"/>
        <v>949</v>
      </c>
      <c r="L44" s="8">
        <f t="shared" si="17"/>
        <v>4043</v>
      </c>
      <c r="M44" s="8">
        <f t="shared" si="17"/>
        <v>3085</v>
      </c>
      <c r="N44" s="8">
        <f t="shared" si="17"/>
        <v>2196</v>
      </c>
      <c r="O44" s="8">
        <f t="shared" si="18"/>
        <v>1092</v>
      </c>
    </row>
    <row r="45" spans="3:15" ht="11.25" customHeight="1" x14ac:dyDescent="0.15">
      <c r="C45" s="9" t="s">
        <v>23</v>
      </c>
      <c r="D45" s="10"/>
      <c r="E45" s="8">
        <f t="shared" si="13"/>
        <v>-57</v>
      </c>
      <c r="F45" s="8">
        <f t="shared" si="13"/>
        <v>-40</v>
      </c>
      <c r="G45" s="8">
        <f t="shared" si="14"/>
        <v>-22</v>
      </c>
      <c r="H45" s="8">
        <f t="shared" si="15"/>
        <v>-87</v>
      </c>
      <c r="I45" s="8">
        <f t="shared" si="15"/>
        <v>-65</v>
      </c>
      <c r="J45" s="8">
        <f t="shared" si="15"/>
        <v>-43</v>
      </c>
      <c r="K45" s="8">
        <f t="shared" si="16"/>
        <v>-21</v>
      </c>
      <c r="L45" s="8">
        <f t="shared" si="17"/>
        <v>-124</v>
      </c>
      <c r="M45" s="8">
        <f t="shared" si="17"/>
        <v>-107</v>
      </c>
      <c r="N45" s="8">
        <f t="shared" si="17"/>
        <v>-83</v>
      </c>
      <c r="O45" s="8">
        <f t="shared" si="18"/>
        <v>-58</v>
      </c>
    </row>
    <row r="46" spans="3:15" ht="11.25" customHeight="1" x14ac:dyDescent="0.15">
      <c r="C46" s="13" t="s">
        <v>25</v>
      </c>
      <c r="D46" s="14"/>
      <c r="E46" s="15">
        <f t="shared" si="13"/>
        <v>27568</v>
      </c>
      <c r="F46" s="15">
        <f t="shared" si="13"/>
        <v>18740</v>
      </c>
      <c r="G46" s="15">
        <f t="shared" si="14"/>
        <v>9379</v>
      </c>
      <c r="H46" s="15">
        <f t="shared" si="15"/>
        <v>34004</v>
      </c>
      <c r="I46" s="15">
        <f t="shared" si="15"/>
        <v>25662</v>
      </c>
      <c r="J46" s="15">
        <f t="shared" si="15"/>
        <v>17362</v>
      </c>
      <c r="K46" s="15">
        <f t="shared" si="16"/>
        <v>8577</v>
      </c>
      <c r="L46" s="15">
        <f t="shared" si="17"/>
        <v>31581</v>
      </c>
      <c r="M46" s="15">
        <f t="shared" si="17"/>
        <v>23873</v>
      </c>
      <c r="N46" s="15">
        <f t="shared" si="17"/>
        <v>16563</v>
      </c>
      <c r="O46" s="15">
        <f t="shared" si="18"/>
        <v>8298</v>
      </c>
    </row>
    <row r="47" spans="3:15" ht="11.25" customHeight="1" x14ac:dyDescent="0.15">
      <c r="C47" s="11"/>
      <c r="D47" s="1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3:15" ht="11.25" customHeight="1" x14ac:dyDescent="0.15">
      <c r="C48" s="1" t="s">
        <v>7</v>
      </c>
      <c r="D48" s="3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3:15" ht="11.25" customHeight="1" x14ac:dyDescent="0.15">
      <c r="C49" s="9" t="s">
        <v>12</v>
      </c>
      <c r="D49" s="10"/>
      <c r="E49" s="8">
        <f t="shared" ref="E49:F55" si="19">+F49+E18</f>
        <v>910</v>
      </c>
      <c r="F49" s="8">
        <f t="shared" si="19"/>
        <v>612</v>
      </c>
      <c r="G49" s="8">
        <f t="shared" ref="G49:G55" si="20">+G18</f>
        <v>289</v>
      </c>
      <c r="H49" s="8">
        <f t="shared" ref="H49:J55" si="21">+I49+H18</f>
        <v>1000</v>
      </c>
      <c r="I49" s="8">
        <f t="shared" si="21"/>
        <v>759</v>
      </c>
      <c r="J49" s="8">
        <f t="shared" si="21"/>
        <v>535</v>
      </c>
      <c r="K49" s="8">
        <f t="shared" ref="K49:K55" si="22">+K18</f>
        <v>263</v>
      </c>
      <c r="L49" s="8">
        <f t="shared" ref="L49:N55" si="23">+M49+L18</f>
        <v>897</v>
      </c>
      <c r="M49" s="8">
        <f t="shared" si="23"/>
        <v>634</v>
      </c>
      <c r="N49" s="8">
        <f t="shared" si="23"/>
        <v>447</v>
      </c>
      <c r="O49" s="8">
        <f t="shared" ref="O49:O55" si="24">+O18</f>
        <v>225</v>
      </c>
    </row>
    <row r="50" spans="3:15" ht="11.25" customHeight="1" x14ac:dyDescent="0.15">
      <c r="C50" s="9" t="s">
        <v>13</v>
      </c>
      <c r="D50" s="10"/>
      <c r="E50" s="8">
        <f t="shared" si="19"/>
        <v>2102</v>
      </c>
      <c r="F50" s="8">
        <f t="shared" si="19"/>
        <v>1434</v>
      </c>
      <c r="G50" s="8">
        <f t="shared" si="20"/>
        <v>724</v>
      </c>
      <c r="H50" s="8">
        <f t="shared" si="21"/>
        <v>2558</v>
      </c>
      <c r="I50" s="8">
        <f t="shared" si="21"/>
        <v>2024</v>
      </c>
      <c r="J50" s="8">
        <f t="shared" si="21"/>
        <v>1377</v>
      </c>
      <c r="K50" s="8">
        <f t="shared" si="22"/>
        <v>684</v>
      </c>
      <c r="L50" s="8">
        <f t="shared" si="23"/>
        <v>2231</v>
      </c>
      <c r="M50" s="8">
        <f t="shared" si="23"/>
        <v>1762</v>
      </c>
      <c r="N50" s="8">
        <f t="shared" si="23"/>
        <v>1229</v>
      </c>
      <c r="O50" s="8">
        <f t="shared" si="24"/>
        <v>618</v>
      </c>
    </row>
    <row r="51" spans="3:15" ht="11.25" customHeight="1" x14ac:dyDescent="0.15">
      <c r="C51" s="9" t="s">
        <v>2</v>
      </c>
      <c r="D51" s="10"/>
      <c r="E51" s="8">
        <f t="shared" si="19"/>
        <v>816</v>
      </c>
      <c r="F51" s="8">
        <f t="shared" si="19"/>
        <v>668</v>
      </c>
      <c r="G51" s="8">
        <f t="shared" si="20"/>
        <v>349</v>
      </c>
      <c r="H51" s="8">
        <f t="shared" si="21"/>
        <v>1255</v>
      </c>
      <c r="I51" s="8">
        <f t="shared" si="21"/>
        <v>1008</v>
      </c>
      <c r="J51" s="8">
        <f t="shared" si="21"/>
        <v>735</v>
      </c>
      <c r="K51" s="8">
        <f t="shared" si="22"/>
        <v>364</v>
      </c>
      <c r="L51" s="8">
        <f t="shared" si="23"/>
        <v>1014</v>
      </c>
      <c r="M51" s="8">
        <f t="shared" si="23"/>
        <v>768</v>
      </c>
      <c r="N51" s="8">
        <f t="shared" si="23"/>
        <v>551</v>
      </c>
      <c r="O51" s="8">
        <f t="shared" si="24"/>
        <v>277</v>
      </c>
    </row>
    <row r="52" spans="3:15" ht="11.25" customHeight="1" x14ac:dyDescent="0.15">
      <c r="C52" s="9" t="s">
        <v>55</v>
      </c>
      <c r="D52" s="10"/>
      <c r="E52" s="8">
        <f t="shared" si="19"/>
        <v>-166</v>
      </c>
      <c r="F52" s="8">
        <f t="shared" si="19"/>
        <v>-106</v>
      </c>
      <c r="G52" s="8">
        <f t="shared" si="20"/>
        <v>-60</v>
      </c>
      <c r="H52" s="8">
        <f t="shared" si="21"/>
        <v>-142</v>
      </c>
      <c r="I52" s="8">
        <f t="shared" si="21"/>
        <v>-125</v>
      </c>
      <c r="J52" s="8">
        <f t="shared" si="21"/>
        <v>-125</v>
      </c>
      <c r="K52" s="8">
        <f t="shared" si="22"/>
        <v>-50</v>
      </c>
      <c r="L52" s="8">
        <f t="shared" si="23"/>
        <v>-139</v>
      </c>
      <c r="M52" s="8">
        <f t="shared" si="23"/>
        <v>-113</v>
      </c>
      <c r="N52" s="8">
        <f t="shared" si="23"/>
        <v>-99</v>
      </c>
      <c r="O52" s="8">
        <f t="shared" si="24"/>
        <v>-37</v>
      </c>
    </row>
    <row r="53" spans="3:15" ht="11.25" customHeight="1" x14ac:dyDescent="0.15">
      <c r="C53" s="13" t="s">
        <v>24</v>
      </c>
      <c r="D53" s="14"/>
      <c r="E53" s="15">
        <f t="shared" si="19"/>
        <v>3662</v>
      </c>
      <c r="F53" s="15">
        <f t="shared" si="19"/>
        <v>2608</v>
      </c>
      <c r="G53" s="15">
        <f t="shared" si="20"/>
        <v>1302</v>
      </c>
      <c r="H53" s="15">
        <f t="shared" si="21"/>
        <v>4671</v>
      </c>
      <c r="I53" s="15">
        <f t="shared" si="21"/>
        <v>3666</v>
      </c>
      <c r="J53" s="15">
        <f t="shared" si="21"/>
        <v>2522</v>
      </c>
      <c r="K53" s="15">
        <f t="shared" si="22"/>
        <v>1261</v>
      </c>
      <c r="L53" s="15">
        <f t="shared" si="23"/>
        <v>4003</v>
      </c>
      <c r="M53" s="15">
        <f t="shared" si="23"/>
        <v>3051</v>
      </c>
      <c r="N53" s="15">
        <f t="shared" si="23"/>
        <v>2128</v>
      </c>
      <c r="O53" s="15">
        <f t="shared" si="24"/>
        <v>1083</v>
      </c>
    </row>
    <row r="54" spans="3:15" ht="11.25" customHeight="1" x14ac:dyDescent="0.15">
      <c r="C54" s="9" t="s">
        <v>58</v>
      </c>
      <c r="D54" s="10"/>
      <c r="E54" s="8">
        <f t="shared" si="19"/>
        <v>-10</v>
      </c>
      <c r="F54" s="8">
        <f t="shared" si="19"/>
        <v>8</v>
      </c>
      <c r="G54" s="8">
        <f t="shared" si="20"/>
        <v>-8</v>
      </c>
      <c r="H54" s="8">
        <f t="shared" si="21"/>
        <v>22</v>
      </c>
      <c r="I54" s="8">
        <f t="shared" si="21"/>
        <v>50</v>
      </c>
      <c r="J54" s="8">
        <f t="shared" si="21"/>
        <v>61</v>
      </c>
      <c r="K54" s="8">
        <f t="shared" si="22"/>
        <v>30</v>
      </c>
      <c r="L54" s="8">
        <f t="shared" si="23"/>
        <v>88</v>
      </c>
      <c r="M54" s="8">
        <f t="shared" si="23"/>
        <v>112</v>
      </c>
      <c r="N54" s="8">
        <f t="shared" si="23"/>
        <v>115</v>
      </c>
      <c r="O54" s="8">
        <f t="shared" si="24"/>
        <v>71</v>
      </c>
    </row>
    <row r="55" spans="3:15" ht="11.25" customHeight="1" x14ac:dyDescent="0.15">
      <c r="C55" s="13" t="s">
        <v>25</v>
      </c>
      <c r="D55" s="14"/>
      <c r="E55" s="15">
        <f t="shared" si="19"/>
        <v>3652</v>
      </c>
      <c r="F55" s="15">
        <f t="shared" si="19"/>
        <v>2616</v>
      </c>
      <c r="G55" s="15">
        <f t="shared" si="20"/>
        <v>1294</v>
      </c>
      <c r="H55" s="15">
        <f t="shared" si="21"/>
        <v>4693</v>
      </c>
      <c r="I55" s="15">
        <f t="shared" si="21"/>
        <v>3716</v>
      </c>
      <c r="J55" s="15">
        <f t="shared" si="21"/>
        <v>2583</v>
      </c>
      <c r="K55" s="15">
        <f t="shared" si="22"/>
        <v>1291</v>
      </c>
      <c r="L55" s="15">
        <f t="shared" si="23"/>
        <v>4091</v>
      </c>
      <c r="M55" s="15">
        <f t="shared" si="23"/>
        <v>3163</v>
      </c>
      <c r="N55" s="15">
        <f t="shared" si="23"/>
        <v>2243</v>
      </c>
      <c r="O55" s="15">
        <f t="shared" si="24"/>
        <v>1154</v>
      </c>
    </row>
    <row r="56" spans="3:15" ht="11.25" customHeight="1" x14ac:dyDescent="0.15"/>
    <row r="57" spans="3:15" ht="11.25" customHeight="1" x14ac:dyDescent="0.15">
      <c r="C57" s="1" t="s">
        <v>33</v>
      </c>
      <c r="D57" s="3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3:15" ht="11.25" customHeight="1" x14ac:dyDescent="0.15">
      <c r="C58" s="9" t="s">
        <v>12</v>
      </c>
      <c r="D58" s="10"/>
      <c r="E58" s="20">
        <v>11</v>
      </c>
      <c r="F58" s="20">
        <v>11.2</v>
      </c>
      <c r="G58" s="20">
        <f>+G27</f>
        <v>10.8</v>
      </c>
      <c r="H58" s="20">
        <v>10.1</v>
      </c>
      <c r="I58" s="20">
        <v>10.3</v>
      </c>
      <c r="J58" s="20">
        <v>10.8</v>
      </c>
      <c r="K58" s="20">
        <f>+K27</f>
        <v>10.7</v>
      </c>
      <c r="L58" s="20">
        <v>9.8000000000000007</v>
      </c>
      <c r="M58" s="20">
        <v>9.3000000000000007</v>
      </c>
      <c r="N58" s="20">
        <v>9.6</v>
      </c>
      <c r="O58" s="20">
        <f>+O27</f>
        <v>9.6999999999999993</v>
      </c>
    </row>
    <row r="59" spans="3:15" ht="11.25" customHeight="1" x14ac:dyDescent="0.15">
      <c r="C59" s="9" t="s">
        <v>13</v>
      </c>
      <c r="D59" s="10"/>
      <c r="E59" s="20">
        <v>22.9</v>
      </c>
      <c r="F59" s="20">
        <v>23.1</v>
      </c>
      <c r="G59" s="20">
        <f t="shared" ref="G59:G63" si="25">+G28</f>
        <v>23.2</v>
      </c>
      <c r="H59" s="20">
        <v>23.2</v>
      </c>
      <c r="I59" s="20">
        <v>24</v>
      </c>
      <c r="J59" s="20">
        <v>24.4</v>
      </c>
      <c r="K59" s="20">
        <f t="shared" ref="K59:K63" si="26">+K28</f>
        <v>24.4</v>
      </c>
      <c r="L59" s="20">
        <v>22.4</v>
      </c>
      <c r="M59" s="20">
        <v>23.2</v>
      </c>
      <c r="N59" s="20">
        <v>23.5</v>
      </c>
      <c r="O59" s="20">
        <f t="shared" ref="O59:O63" si="27">+O28</f>
        <v>23.6</v>
      </c>
    </row>
    <row r="60" spans="3:15" ht="11.25" customHeight="1" x14ac:dyDescent="0.15">
      <c r="C60" s="9" t="s">
        <v>2</v>
      </c>
      <c r="D60" s="10"/>
      <c r="E60" s="20">
        <v>11</v>
      </c>
      <c r="F60" s="20">
        <v>12.7</v>
      </c>
      <c r="G60" s="20">
        <f t="shared" si="25"/>
        <v>12.8</v>
      </c>
      <c r="H60" s="20">
        <v>13.2</v>
      </c>
      <c r="I60" s="20">
        <v>14</v>
      </c>
      <c r="J60" s="20">
        <v>14.8</v>
      </c>
      <c r="K60" s="20">
        <f t="shared" si="26"/>
        <v>14.9</v>
      </c>
      <c r="L60" s="20">
        <v>11.7</v>
      </c>
      <c r="M60" s="20">
        <v>11.7</v>
      </c>
      <c r="N60" s="20">
        <v>12</v>
      </c>
      <c r="O60" s="20">
        <f t="shared" si="27"/>
        <v>12.2</v>
      </c>
    </row>
    <row r="61" spans="3:15" ht="11.25" customHeight="1" x14ac:dyDescent="0.15">
      <c r="C61" s="13" t="s">
        <v>24</v>
      </c>
      <c r="D61" s="14"/>
      <c r="E61" s="21">
        <v>14.8</v>
      </c>
      <c r="F61" s="21">
        <v>15.5</v>
      </c>
      <c r="G61" s="21">
        <f t="shared" si="25"/>
        <v>15.4</v>
      </c>
      <c r="H61" s="21">
        <v>15.4</v>
      </c>
      <c r="I61" s="21">
        <v>16</v>
      </c>
      <c r="J61" s="21">
        <v>16.3</v>
      </c>
      <c r="K61" s="21">
        <f t="shared" si="26"/>
        <v>16.5</v>
      </c>
      <c r="L61" s="21">
        <v>14.5</v>
      </c>
      <c r="M61" s="21">
        <v>14.6</v>
      </c>
      <c r="N61" s="21">
        <v>14.7</v>
      </c>
      <c r="O61" s="21">
        <f t="shared" si="27"/>
        <v>14.9</v>
      </c>
    </row>
    <row r="62" spans="3:15" ht="11.25" customHeight="1" x14ac:dyDescent="0.15">
      <c r="C62" s="9" t="s">
        <v>58</v>
      </c>
      <c r="D62" s="10"/>
      <c r="E62" s="20">
        <v>-0.4</v>
      </c>
      <c r="F62" s="20">
        <v>0.4</v>
      </c>
      <c r="G62" s="20">
        <f t="shared" si="25"/>
        <v>-0.8</v>
      </c>
      <c r="H62" s="20">
        <v>0.6</v>
      </c>
      <c r="I62" s="20">
        <v>1.7</v>
      </c>
      <c r="J62" s="20">
        <v>3.1</v>
      </c>
      <c r="K62" s="20">
        <f t="shared" si="26"/>
        <v>3.2</v>
      </c>
      <c r="L62" s="20">
        <v>2.2000000000000002</v>
      </c>
      <c r="M62" s="20">
        <v>3.6</v>
      </c>
      <c r="N62" s="20">
        <v>5.2</v>
      </c>
      <c r="O62" s="20">
        <f t="shared" si="27"/>
        <v>6.5</v>
      </c>
    </row>
    <row r="63" spans="3:15" ht="11.25" customHeight="1" x14ac:dyDescent="0.15">
      <c r="C63" s="13" t="s">
        <v>25</v>
      </c>
      <c r="D63" s="14"/>
      <c r="E63" s="21">
        <v>13.2</v>
      </c>
      <c r="F63" s="21">
        <v>14</v>
      </c>
      <c r="G63" s="21">
        <f t="shared" si="25"/>
        <v>13.8</v>
      </c>
      <c r="H63" s="21">
        <v>13.8</v>
      </c>
      <c r="I63" s="21">
        <v>14.5</v>
      </c>
      <c r="J63" s="21">
        <v>14.9</v>
      </c>
      <c r="K63" s="21">
        <f t="shared" si="26"/>
        <v>15.1</v>
      </c>
      <c r="L63" s="21">
        <v>13</v>
      </c>
      <c r="M63" s="21">
        <v>13.2</v>
      </c>
      <c r="N63" s="21">
        <v>13.5</v>
      </c>
      <c r="O63" s="21">
        <f t="shared" si="27"/>
        <v>13.9</v>
      </c>
    </row>
    <row r="64" spans="3:15" ht="11.25" customHeight="1" x14ac:dyDescent="0.25">
      <c r="C64" s="25" t="s">
        <v>56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5:15" ht="11.25" customHeight="1" x14ac:dyDescent="0.15"/>
    <row r="66" spans="5:15" ht="11.25" customHeight="1" x14ac:dyDescent="0.15"/>
    <row r="67" spans="5:15" ht="11.25" customHeight="1" x14ac:dyDescent="0.15"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5:15" ht="11.25" customHeight="1" x14ac:dyDescent="0.15"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5:15" ht="11.25" customHeight="1" x14ac:dyDescent="0.15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5:15" ht="11.25" customHeight="1" x14ac:dyDescent="0.15"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5:15" ht="11.25" customHeight="1" x14ac:dyDescent="0.15"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5:15" ht="11.25" customHeight="1" x14ac:dyDescent="0.15"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5:15" ht="11.25" customHeight="1" x14ac:dyDescent="0.15"/>
    <row r="74" spans="5:15" ht="11.25" customHeight="1" x14ac:dyDescent="0.15"/>
    <row r="75" spans="5:15" ht="11.25" customHeight="1" x14ac:dyDescent="0.15">
      <c r="E75" s="23"/>
    </row>
    <row r="76" spans="5:15" ht="11.25" customHeight="1" x14ac:dyDescent="0.15">
      <c r="E76" s="23"/>
    </row>
    <row r="77" spans="5:15" ht="11.25" customHeight="1" x14ac:dyDescent="0.15">
      <c r="E77" s="23"/>
    </row>
    <row r="78" spans="5:15" ht="11.25" customHeight="1" x14ac:dyDescent="0.15">
      <c r="E78" s="23"/>
    </row>
    <row r="79" spans="5:15" ht="11.25" customHeight="1" x14ac:dyDescent="0.15">
      <c r="E79" s="23"/>
    </row>
    <row r="80" spans="5:15" ht="11.25" customHeight="1" x14ac:dyDescent="0.15">
      <c r="E80" s="23"/>
    </row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</sheetData>
  <mergeCells count="2">
    <mergeCell ref="C33:O33"/>
    <mergeCell ref="C64:O6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71C0-7D11-4DCF-ABB7-D691AF9CBFCD}">
  <sheetPr>
    <pageSetUpPr fitToPage="1"/>
  </sheetPr>
  <dimension ref="C1:O135"/>
  <sheetViews>
    <sheetView showGridLines="0" workbookViewId="0">
      <selection activeCell="G3" sqref="G3"/>
    </sheetView>
  </sheetViews>
  <sheetFormatPr defaultRowHeight="9" x14ac:dyDescent="0.15"/>
  <cols>
    <col min="1" max="2" width="9.140625" style="19"/>
    <col min="3" max="3" width="36.7109375" style="19" customWidth="1"/>
    <col min="4" max="4" width="0.85546875" style="19" customWidth="1"/>
    <col min="5" max="16384" width="9.140625" style="19"/>
  </cols>
  <sheetData>
    <row r="1" spans="3:15" s="24" customFormat="1" x14ac:dyDescent="0.15"/>
    <row r="2" spans="3:15" s="24" customFormat="1" ht="11.25" x14ac:dyDescent="0.2">
      <c r="C2" s="27" t="s">
        <v>60</v>
      </c>
    </row>
    <row r="3" spans="3:15" s="24" customFormat="1" ht="15.75" customHeight="1" x14ac:dyDescent="0.15"/>
    <row r="4" spans="3:15" ht="11.25" x14ac:dyDescent="0.2">
      <c r="C4" s="28" t="s">
        <v>34</v>
      </c>
    </row>
    <row r="5" spans="3:15" ht="11.25" customHeight="1" x14ac:dyDescent="0.15"/>
    <row r="6" spans="3:15" ht="11.25" customHeight="1" x14ac:dyDescent="0.15">
      <c r="C6" s="4" t="s">
        <v>35</v>
      </c>
      <c r="D6" s="5"/>
      <c r="E6" s="6" t="s">
        <v>46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</row>
    <row r="7" spans="3:15" ht="11.25" customHeight="1" x14ac:dyDescent="0.15">
      <c r="C7" s="1" t="s">
        <v>47</v>
      </c>
      <c r="D7" s="2"/>
      <c r="E7" s="8"/>
      <c r="F7" s="8"/>
      <c r="G7" s="8"/>
      <c r="H7" s="16"/>
      <c r="I7" s="8"/>
      <c r="J7" s="8"/>
      <c r="K7" s="8"/>
      <c r="L7" s="16"/>
      <c r="M7" s="8"/>
      <c r="N7" s="8"/>
      <c r="O7" s="8"/>
    </row>
    <row r="8" spans="3:15" ht="11.25" customHeight="1" x14ac:dyDescent="0.15">
      <c r="C8" s="9" t="s">
        <v>12</v>
      </c>
      <c r="D8" s="10"/>
      <c r="E8" s="8">
        <f>+sv!E8</f>
        <v>2780</v>
      </c>
      <c r="F8" s="8">
        <f>+sv!F8</f>
        <v>2779</v>
      </c>
      <c r="G8" s="8">
        <f>+sv!G8</f>
        <v>2689</v>
      </c>
      <c r="H8" s="8">
        <f>+sv!H8</f>
        <v>2567</v>
      </c>
      <c r="I8" s="8">
        <f>+sv!I8</f>
        <v>2429</v>
      </c>
      <c r="J8" s="8">
        <f>+sv!J8</f>
        <v>2491</v>
      </c>
      <c r="K8" s="8">
        <f>+sv!K8</f>
        <v>2456</v>
      </c>
      <c r="L8" s="8">
        <f>+sv!L8</f>
        <v>2336</v>
      </c>
      <c r="M8" s="8">
        <f>+sv!M8</f>
        <v>2155</v>
      </c>
      <c r="N8" s="8">
        <f>+sv!N8</f>
        <v>2354</v>
      </c>
      <c r="O8" s="8">
        <f>+sv!O8</f>
        <v>2323</v>
      </c>
    </row>
    <row r="9" spans="3:15" ht="11.25" customHeight="1" x14ac:dyDescent="0.15">
      <c r="C9" s="9" t="s">
        <v>13</v>
      </c>
      <c r="D9" s="10"/>
      <c r="E9" s="8">
        <f>+sv!E9</f>
        <v>2981</v>
      </c>
      <c r="F9" s="8">
        <f>+sv!F9</f>
        <v>3090</v>
      </c>
      <c r="G9" s="8">
        <f>+sv!G9</f>
        <v>3118</v>
      </c>
      <c r="H9" s="8">
        <f>+sv!H9</f>
        <v>2622</v>
      </c>
      <c r="I9" s="8">
        <f>+sv!I9</f>
        <v>2787</v>
      </c>
      <c r="J9" s="8">
        <f>+sv!J9</f>
        <v>2840</v>
      </c>
      <c r="K9" s="8">
        <f>+sv!K9</f>
        <v>2800</v>
      </c>
      <c r="L9" s="8">
        <f>+sv!L9</f>
        <v>2349</v>
      </c>
      <c r="M9" s="8">
        <f>+sv!M9</f>
        <v>2388</v>
      </c>
      <c r="N9" s="8">
        <f>+sv!N9</f>
        <v>2596</v>
      </c>
      <c r="O9" s="8">
        <f>+sv!O9</f>
        <v>2623</v>
      </c>
    </row>
    <row r="10" spans="3:15" ht="11.25" customHeight="1" x14ac:dyDescent="0.15">
      <c r="C10" s="9" t="s">
        <v>2</v>
      </c>
      <c r="D10" s="10"/>
      <c r="E10" s="8">
        <f>+sv!E10</f>
        <v>2188</v>
      </c>
      <c r="F10" s="8">
        <f>+sv!F10</f>
        <v>2536</v>
      </c>
      <c r="G10" s="8">
        <f>+sv!G10</f>
        <v>2723</v>
      </c>
      <c r="H10" s="8">
        <f>+sv!H10</f>
        <v>2270</v>
      </c>
      <c r="I10" s="8">
        <f>+sv!I10</f>
        <v>2243</v>
      </c>
      <c r="J10" s="8">
        <f>+sv!J10</f>
        <v>2529</v>
      </c>
      <c r="K10" s="8">
        <f>+sv!K10</f>
        <v>2450</v>
      </c>
      <c r="L10" s="8">
        <f>+sv!L10</f>
        <v>2156</v>
      </c>
      <c r="M10" s="8">
        <f>+sv!M10</f>
        <v>1959</v>
      </c>
      <c r="N10" s="8">
        <f>+sv!N10</f>
        <v>2306</v>
      </c>
      <c r="O10" s="8">
        <f>+sv!O10</f>
        <v>2274</v>
      </c>
    </row>
    <row r="11" spans="3:15" ht="11.25" customHeight="1" x14ac:dyDescent="0.15">
      <c r="C11" s="9" t="s">
        <v>51</v>
      </c>
      <c r="D11" s="10"/>
      <c r="E11" s="8">
        <f>+sv!E11</f>
        <v>-64</v>
      </c>
      <c r="F11" s="8">
        <f>+sv!F11</f>
        <v>-68</v>
      </c>
      <c r="G11" s="8">
        <f>+sv!G11</f>
        <v>-73</v>
      </c>
      <c r="H11" s="8">
        <f>+sv!H11</f>
        <v>-48</v>
      </c>
      <c r="I11" s="8">
        <f>+sv!I11</f>
        <v>-54</v>
      </c>
      <c r="J11" s="8">
        <f>+sv!J11</f>
        <v>-55</v>
      </c>
      <c r="K11" s="8">
        <f>+sv!K11</f>
        <v>-57</v>
      </c>
      <c r="L11" s="8">
        <f>+sv!L11</f>
        <v>-74</v>
      </c>
      <c r="M11" s="8">
        <f>+sv!M11</f>
        <v>-57</v>
      </c>
      <c r="N11" s="8">
        <f>+sv!N11</f>
        <v>-70</v>
      </c>
      <c r="O11" s="8">
        <f>+sv!O11</f>
        <v>44</v>
      </c>
    </row>
    <row r="12" spans="3:15" ht="11.25" customHeight="1" x14ac:dyDescent="0.15">
      <c r="C12" s="13" t="s">
        <v>48</v>
      </c>
      <c r="D12" s="14"/>
      <c r="E12" s="15">
        <f>+sv!E12</f>
        <v>7885</v>
      </c>
      <c r="F12" s="15">
        <f>+sv!F12</f>
        <v>8337</v>
      </c>
      <c r="G12" s="15">
        <f>+sv!G12</f>
        <v>8457</v>
      </c>
      <c r="H12" s="15">
        <f>+sv!H12</f>
        <v>7411</v>
      </c>
      <c r="I12" s="15">
        <f>+sv!I12</f>
        <v>7405</v>
      </c>
      <c r="J12" s="15">
        <f>+sv!J12</f>
        <v>7805</v>
      </c>
      <c r="K12" s="15">
        <f>+sv!K12</f>
        <v>7649</v>
      </c>
      <c r="L12" s="15">
        <f>+sv!L12</f>
        <v>6767</v>
      </c>
      <c r="M12" s="15">
        <f>+sv!M12</f>
        <v>6445</v>
      </c>
      <c r="N12" s="15">
        <f>+sv!N12</f>
        <v>7186</v>
      </c>
      <c r="O12" s="15">
        <f>+sv!O12</f>
        <v>7264</v>
      </c>
    </row>
    <row r="13" spans="3:15" ht="11.25" customHeight="1" x14ac:dyDescent="0.15">
      <c r="C13" s="9" t="s">
        <v>50</v>
      </c>
      <c r="D13" s="10"/>
      <c r="E13" s="8">
        <f>+sv!E13</f>
        <v>960</v>
      </c>
      <c r="F13" s="8">
        <f>+sv!F13</f>
        <v>1042</v>
      </c>
      <c r="G13" s="8">
        <f>+sv!G13</f>
        <v>944</v>
      </c>
      <c r="H13" s="8">
        <f>+sv!H13</f>
        <v>953</v>
      </c>
      <c r="I13" s="8">
        <f>+sv!I13</f>
        <v>917</v>
      </c>
      <c r="J13" s="8">
        <f>+sv!J13</f>
        <v>1002</v>
      </c>
      <c r="K13" s="8">
        <f>+sv!K13</f>
        <v>949</v>
      </c>
      <c r="L13" s="8">
        <f>+sv!L13</f>
        <v>958</v>
      </c>
      <c r="M13" s="8">
        <f>+sv!M13</f>
        <v>889</v>
      </c>
      <c r="N13" s="8">
        <f>+sv!N13</f>
        <v>1104</v>
      </c>
      <c r="O13" s="8">
        <f>+sv!O13</f>
        <v>1092</v>
      </c>
    </row>
    <row r="14" spans="3:15" ht="11.25" customHeight="1" x14ac:dyDescent="0.15">
      <c r="C14" s="9" t="s">
        <v>51</v>
      </c>
      <c r="D14" s="10"/>
      <c r="E14" s="8">
        <f>+sv!E14</f>
        <v>-17</v>
      </c>
      <c r="F14" s="8">
        <f>+sv!F14</f>
        <v>-18</v>
      </c>
      <c r="G14" s="8">
        <f>+sv!G14</f>
        <v>-22</v>
      </c>
      <c r="H14" s="8">
        <f>+sv!H14</f>
        <v>-22</v>
      </c>
      <c r="I14" s="8">
        <f>+sv!I14</f>
        <v>-22</v>
      </c>
      <c r="J14" s="8">
        <f>+sv!J14</f>
        <v>-22</v>
      </c>
      <c r="K14" s="8">
        <f>+sv!K14</f>
        <v>-21</v>
      </c>
      <c r="L14" s="8">
        <f>+sv!L14</f>
        <v>-17</v>
      </c>
      <c r="M14" s="8">
        <f>+sv!M14</f>
        <v>-24</v>
      </c>
      <c r="N14" s="8">
        <f>+sv!N14</f>
        <v>-25</v>
      </c>
      <c r="O14" s="8">
        <f>+sv!O14</f>
        <v>-58</v>
      </c>
    </row>
    <row r="15" spans="3:15" ht="11.25" customHeight="1" x14ac:dyDescent="0.15">
      <c r="C15" s="13" t="s">
        <v>49</v>
      </c>
      <c r="D15" s="14"/>
      <c r="E15" s="15">
        <f>+sv!E15</f>
        <v>8828</v>
      </c>
      <c r="F15" s="15">
        <f>+sv!F15</f>
        <v>9361</v>
      </c>
      <c r="G15" s="15">
        <f>+sv!G15</f>
        <v>9379</v>
      </c>
      <c r="H15" s="15">
        <f>+sv!H15</f>
        <v>8342</v>
      </c>
      <c r="I15" s="15">
        <f>+sv!I15</f>
        <v>8300</v>
      </c>
      <c r="J15" s="15">
        <f>+sv!J15</f>
        <v>8785</v>
      </c>
      <c r="K15" s="15">
        <f>+sv!K15</f>
        <v>8577</v>
      </c>
      <c r="L15" s="15">
        <f>+sv!L15</f>
        <v>7708</v>
      </c>
      <c r="M15" s="15">
        <f>+sv!M15</f>
        <v>7310</v>
      </c>
      <c r="N15" s="15">
        <f>+sv!N15</f>
        <v>8265</v>
      </c>
      <c r="O15" s="15">
        <f>+sv!O15</f>
        <v>8298</v>
      </c>
    </row>
    <row r="16" spans="3:15" ht="11.25" customHeight="1" x14ac:dyDescent="0.15">
      <c r="C16" s="11"/>
      <c r="D16" s="1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3:15" ht="11.25" customHeight="1" x14ac:dyDescent="0.15">
      <c r="C17" s="1" t="s">
        <v>52</v>
      </c>
      <c r="D17" s="3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3:15" ht="11.25" customHeight="1" x14ac:dyDescent="0.15">
      <c r="C18" s="9" t="s">
        <v>12</v>
      </c>
      <c r="D18" s="10"/>
      <c r="E18" s="8">
        <f>+sv!E18</f>
        <v>298</v>
      </c>
      <c r="F18" s="8">
        <f>+sv!F18</f>
        <v>323</v>
      </c>
      <c r="G18" s="8">
        <f>+sv!G18</f>
        <v>289</v>
      </c>
      <c r="H18" s="8">
        <f>+sv!H18</f>
        <v>241</v>
      </c>
      <c r="I18" s="8">
        <f>+sv!I18</f>
        <v>224</v>
      </c>
      <c r="J18" s="8">
        <f>+sv!J18</f>
        <v>272</v>
      </c>
      <c r="K18" s="8">
        <f>+sv!K18</f>
        <v>263</v>
      </c>
      <c r="L18" s="8">
        <f>+sv!L18</f>
        <v>263</v>
      </c>
      <c r="M18" s="8">
        <f>+sv!M18</f>
        <v>187</v>
      </c>
      <c r="N18" s="8">
        <f>+sv!N18</f>
        <v>222</v>
      </c>
      <c r="O18" s="8">
        <f>+sv!O18</f>
        <v>225</v>
      </c>
    </row>
    <row r="19" spans="3:15" ht="11.25" customHeight="1" x14ac:dyDescent="0.15">
      <c r="C19" s="9" t="s">
        <v>13</v>
      </c>
      <c r="D19" s="10"/>
      <c r="E19" s="8">
        <f>+sv!E19</f>
        <v>668</v>
      </c>
      <c r="F19" s="8">
        <f>+sv!F19</f>
        <v>710</v>
      </c>
      <c r="G19" s="8">
        <f>+sv!G19</f>
        <v>724</v>
      </c>
      <c r="H19" s="8">
        <f>+sv!H19</f>
        <v>534</v>
      </c>
      <c r="I19" s="8">
        <f>+sv!I19</f>
        <v>647</v>
      </c>
      <c r="J19" s="8">
        <f>+sv!J19</f>
        <v>693</v>
      </c>
      <c r="K19" s="8">
        <f>+sv!K19</f>
        <v>684</v>
      </c>
      <c r="L19" s="8">
        <f>+sv!L19</f>
        <v>469</v>
      </c>
      <c r="M19" s="8">
        <f>+sv!M19</f>
        <v>533</v>
      </c>
      <c r="N19" s="8">
        <f>+sv!N19</f>
        <v>611</v>
      </c>
      <c r="O19" s="8">
        <f>+sv!O19</f>
        <v>618</v>
      </c>
    </row>
    <row r="20" spans="3:15" ht="11.25" customHeight="1" x14ac:dyDescent="0.15">
      <c r="C20" s="9" t="s">
        <v>2</v>
      </c>
      <c r="D20" s="10"/>
      <c r="E20" s="8">
        <f>+sv!E20</f>
        <v>148</v>
      </c>
      <c r="F20" s="8">
        <f>+sv!F20</f>
        <v>319</v>
      </c>
      <c r="G20" s="8">
        <f>+sv!G20</f>
        <v>349</v>
      </c>
      <c r="H20" s="8">
        <f>+sv!H20</f>
        <v>247</v>
      </c>
      <c r="I20" s="8">
        <f>+sv!I20</f>
        <v>273</v>
      </c>
      <c r="J20" s="8">
        <f>+sv!J20</f>
        <v>371</v>
      </c>
      <c r="K20" s="8">
        <f>+sv!K20</f>
        <v>364</v>
      </c>
      <c r="L20" s="8">
        <f>+sv!L20</f>
        <v>246</v>
      </c>
      <c r="M20" s="8">
        <f>+sv!M20</f>
        <v>217</v>
      </c>
      <c r="N20" s="8">
        <f>+sv!N20</f>
        <v>274</v>
      </c>
      <c r="O20" s="8">
        <f>+sv!O20</f>
        <v>277</v>
      </c>
    </row>
    <row r="21" spans="3:15" ht="11.25" customHeight="1" x14ac:dyDescent="0.15">
      <c r="C21" s="9" t="s">
        <v>54</v>
      </c>
      <c r="D21" s="10"/>
      <c r="E21" s="8">
        <f>+sv!E21</f>
        <v>-60</v>
      </c>
      <c r="F21" s="8">
        <f>+sv!F21</f>
        <v>-46</v>
      </c>
      <c r="G21" s="8">
        <f>+sv!G21</f>
        <v>-60</v>
      </c>
      <c r="H21" s="8">
        <f>+sv!H21</f>
        <v>-17</v>
      </c>
      <c r="I21" s="8">
        <f>+sv!I21</f>
        <v>0</v>
      </c>
      <c r="J21" s="8">
        <f>+sv!J21</f>
        <v>-75</v>
      </c>
      <c r="K21" s="8">
        <f>+sv!K21</f>
        <v>-50</v>
      </c>
      <c r="L21" s="8">
        <f>+sv!L21</f>
        <v>-26</v>
      </c>
      <c r="M21" s="8">
        <f>+sv!M21</f>
        <v>-14</v>
      </c>
      <c r="N21" s="8">
        <f>+sv!N21</f>
        <v>-62</v>
      </c>
      <c r="O21" s="8">
        <f>+sv!O21</f>
        <v>-37</v>
      </c>
    </row>
    <row r="22" spans="3:15" ht="11.25" customHeight="1" x14ac:dyDescent="0.15">
      <c r="C22" s="13" t="s">
        <v>48</v>
      </c>
      <c r="D22" s="14"/>
      <c r="E22" s="15">
        <f>+sv!E22</f>
        <v>1054</v>
      </c>
      <c r="F22" s="15">
        <f>+sv!F22</f>
        <v>1306</v>
      </c>
      <c r="G22" s="15">
        <f>+sv!G22</f>
        <v>1302</v>
      </c>
      <c r="H22" s="15">
        <f>+sv!H22</f>
        <v>1005</v>
      </c>
      <c r="I22" s="15">
        <f>+sv!I22</f>
        <v>1144</v>
      </c>
      <c r="J22" s="15">
        <f>+sv!J22</f>
        <v>1261</v>
      </c>
      <c r="K22" s="15">
        <f>+sv!K22</f>
        <v>1261</v>
      </c>
      <c r="L22" s="15">
        <f>+sv!L22</f>
        <v>952</v>
      </c>
      <c r="M22" s="15">
        <f>+sv!M22</f>
        <v>923</v>
      </c>
      <c r="N22" s="15">
        <f>+sv!N22</f>
        <v>1045</v>
      </c>
      <c r="O22" s="15">
        <f>+sv!O22</f>
        <v>1083</v>
      </c>
    </row>
    <row r="23" spans="3:15" ht="11.25" customHeight="1" x14ac:dyDescent="0.15">
      <c r="C23" s="9" t="s">
        <v>50</v>
      </c>
      <c r="D23" s="10"/>
      <c r="E23" s="8">
        <f>+sv!E23</f>
        <v>-18</v>
      </c>
      <c r="F23" s="8">
        <f>+sv!F23</f>
        <v>16</v>
      </c>
      <c r="G23" s="8">
        <f>+sv!G23</f>
        <v>-8</v>
      </c>
      <c r="H23" s="8">
        <f>+sv!H23</f>
        <v>-28</v>
      </c>
      <c r="I23" s="8">
        <f>+sv!I23</f>
        <v>-11</v>
      </c>
      <c r="J23" s="8">
        <f>+sv!J23</f>
        <v>31</v>
      </c>
      <c r="K23" s="8">
        <f>+sv!K23</f>
        <v>30</v>
      </c>
      <c r="L23" s="8">
        <f>+sv!L23</f>
        <v>-24</v>
      </c>
      <c r="M23" s="8">
        <f>+sv!M23</f>
        <v>-3</v>
      </c>
      <c r="N23" s="8">
        <f>+sv!N23</f>
        <v>44</v>
      </c>
      <c r="O23" s="8">
        <f>+sv!O23</f>
        <v>71</v>
      </c>
    </row>
    <row r="24" spans="3:15" ht="11.25" customHeight="1" x14ac:dyDescent="0.15">
      <c r="C24" s="13" t="s">
        <v>49</v>
      </c>
      <c r="D24" s="14"/>
      <c r="E24" s="15">
        <f>+sv!E24</f>
        <v>1036</v>
      </c>
      <c r="F24" s="15">
        <f>+sv!F24</f>
        <v>1322</v>
      </c>
      <c r="G24" s="15">
        <f>+sv!G24</f>
        <v>1294</v>
      </c>
      <c r="H24" s="15">
        <f>+sv!H24</f>
        <v>977</v>
      </c>
      <c r="I24" s="15">
        <f>+sv!I24</f>
        <v>1133</v>
      </c>
      <c r="J24" s="15">
        <f>+sv!J24</f>
        <v>1292</v>
      </c>
      <c r="K24" s="15">
        <f>+sv!K24</f>
        <v>1291</v>
      </c>
      <c r="L24" s="15">
        <f>+sv!L24</f>
        <v>928</v>
      </c>
      <c r="M24" s="15">
        <f>+sv!M24</f>
        <v>920</v>
      </c>
      <c r="N24" s="15">
        <f>+sv!N24</f>
        <v>1089</v>
      </c>
      <c r="O24" s="15">
        <f>+sv!O24</f>
        <v>1154</v>
      </c>
    </row>
    <row r="25" spans="3:15" ht="11.25" customHeight="1" x14ac:dyDescent="0.15"/>
    <row r="26" spans="3:15" ht="11.25" customHeight="1" x14ac:dyDescent="0.15">
      <c r="C26" s="1" t="s">
        <v>53</v>
      </c>
      <c r="D26" s="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3:15" ht="11.25" customHeight="1" x14ac:dyDescent="0.15">
      <c r="C27" s="9" t="s">
        <v>12</v>
      </c>
      <c r="D27" s="10"/>
      <c r="E27" s="20">
        <f>+sv!E27</f>
        <v>10.7</v>
      </c>
      <c r="F27" s="20">
        <f>+sv!F27</f>
        <v>11.6</v>
      </c>
      <c r="G27" s="20">
        <f>+sv!G27</f>
        <v>10.8</v>
      </c>
      <c r="H27" s="20">
        <f>+sv!H27</f>
        <v>9.4</v>
      </c>
      <c r="I27" s="20">
        <f>+sv!I27</f>
        <v>9.1999999999999993</v>
      </c>
      <c r="J27" s="20">
        <f>+sv!J27</f>
        <v>10.9</v>
      </c>
      <c r="K27" s="20">
        <f>+sv!K27</f>
        <v>10.7</v>
      </c>
      <c r="L27" s="20">
        <f>+sv!L27</f>
        <v>11.3</v>
      </c>
      <c r="M27" s="20">
        <f>+sv!M27</f>
        <v>8.6999999999999993</v>
      </c>
      <c r="N27" s="20">
        <f>+sv!N27</f>
        <v>9.4</v>
      </c>
      <c r="O27" s="20">
        <f>+sv!O27</f>
        <v>9.6999999999999993</v>
      </c>
    </row>
    <row r="28" spans="3:15" ht="11.25" customHeight="1" x14ac:dyDescent="0.15">
      <c r="C28" s="9" t="s">
        <v>13</v>
      </c>
      <c r="D28" s="10"/>
      <c r="E28" s="20">
        <f>+sv!E28</f>
        <v>22.4</v>
      </c>
      <c r="F28" s="20">
        <f>+sv!F28</f>
        <v>23</v>
      </c>
      <c r="G28" s="20">
        <f>+sv!G28</f>
        <v>23.2</v>
      </c>
      <c r="H28" s="20">
        <f>+sv!H28</f>
        <v>20.399999999999999</v>
      </c>
      <c r="I28" s="20">
        <f>+sv!I28</f>
        <v>23.2</v>
      </c>
      <c r="J28" s="20">
        <f>+sv!J28</f>
        <v>24.4</v>
      </c>
      <c r="K28" s="20">
        <f>+sv!K28</f>
        <v>24.4</v>
      </c>
      <c r="L28" s="20">
        <f>+sv!L28</f>
        <v>19.899999999999999</v>
      </c>
      <c r="M28" s="20">
        <f>+sv!M28</f>
        <v>22.3</v>
      </c>
      <c r="N28" s="20">
        <f>+sv!N28</f>
        <v>23.5</v>
      </c>
      <c r="O28" s="20">
        <f>+sv!O28</f>
        <v>23.6</v>
      </c>
    </row>
    <row r="29" spans="3:15" ht="11.25" customHeight="1" x14ac:dyDescent="0.15">
      <c r="C29" s="9" t="s">
        <v>2</v>
      </c>
      <c r="D29" s="10"/>
      <c r="E29" s="20">
        <f>+sv!E29</f>
        <v>6.8</v>
      </c>
      <c r="F29" s="20">
        <f>+sv!F29</f>
        <v>12.6</v>
      </c>
      <c r="G29" s="20">
        <f>+sv!G29</f>
        <v>12.8</v>
      </c>
      <c r="H29" s="20">
        <f>+sv!H29</f>
        <v>10.9</v>
      </c>
      <c r="I29" s="20">
        <f>+sv!I29</f>
        <v>12.2</v>
      </c>
      <c r="J29" s="20">
        <f>+sv!J29</f>
        <v>14.7</v>
      </c>
      <c r="K29" s="20">
        <f>+sv!K29</f>
        <v>14.9</v>
      </c>
      <c r="L29" s="20">
        <f>+sv!L29</f>
        <v>11.4</v>
      </c>
      <c r="M29" s="20">
        <f>+sv!M29</f>
        <v>11.1</v>
      </c>
      <c r="N29" s="20">
        <f>+sv!N29</f>
        <v>11.9</v>
      </c>
      <c r="O29" s="20">
        <f>+sv!O29</f>
        <v>12.2</v>
      </c>
    </row>
    <row r="30" spans="3:15" ht="11.25" customHeight="1" x14ac:dyDescent="0.15">
      <c r="C30" s="13" t="s">
        <v>48</v>
      </c>
      <c r="D30" s="14"/>
      <c r="E30" s="21">
        <f>+sv!E30</f>
        <v>13.4</v>
      </c>
      <c r="F30" s="21">
        <f>+sv!F30</f>
        <v>15.7</v>
      </c>
      <c r="G30" s="21">
        <f>+sv!G30</f>
        <v>15.4</v>
      </c>
      <c r="H30" s="21">
        <f>+sv!H30</f>
        <v>13.6</v>
      </c>
      <c r="I30" s="21">
        <f>+sv!I30</f>
        <v>15.5</v>
      </c>
      <c r="J30" s="21">
        <f>+sv!J30</f>
        <v>16.2</v>
      </c>
      <c r="K30" s="21">
        <f>+sv!K30</f>
        <v>16.5</v>
      </c>
      <c r="L30" s="21">
        <f>+sv!L30</f>
        <v>14.1</v>
      </c>
      <c r="M30" s="21">
        <f>+sv!M30</f>
        <v>14.3</v>
      </c>
      <c r="N30" s="21">
        <f>+sv!N30</f>
        <v>14.5</v>
      </c>
      <c r="O30" s="21">
        <f>+sv!O30</f>
        <v>14.9</v>
      </c>
    </row>
    <row r="31" spans="3:15" ht="11.25" customHeight="1" x14ac:dyDescent="0.15">
      <c r="C31" s="9" t="s">
        <v>50</v>
      </c>
      <c r="D31" s="10"/>
      <c r="E31" s="20">
        <f>+sv!E31</f>
        <v>-1.9</v>
      </c>
      <c r="F31" s="20">
        <f>+sv!F31</f>
        <v>1.5</v>
      </c>
      <c r="G31" s="20">
        <f>+sv!G31</f>
        <v>-0.8</v>
      </c>
      <c r="H31" s="20">
        <f>+sv!H31</f>
        <v>-2.9</v>
      </c>
      <c r="I31" s="20">
        <f>+sv!I31</f>
        <v>-1.3</v>
      </c>
      <c r="J31" s="20">
        <f>+sv!J31</f>
        <v>3.1</v>
      </c>
      <c r="K31" s="20">
        <f>+sv!K31</f>
        <v>3.2</v>
      </c>
      <c r="L31" s="20">
        <f>+sv!L31</f>
        <v>-2.5</v>
      </c>
      <c r="M31" s="20">
        <f>+sv!M31</f>
        <v>-0.3</v>
      </c>
      <c r="N31" s="20">
        <f>+sv!N31</f>
        <v>4</v>
      </c>
      <c r="O31" s="20">
        <f>+sv!O31</f>
        <v>6.5</v>
      </c>
    </row>
    <row r="32" spans="3:15" ht="11.25" customHeight="1" x14ac:dyDescent="0.15">
      <c r="C32" s="13" t="s">
        <v>49</v>
      </c>
      <c r="D32" s="14"/>
      <c r="E32" s="21">
        <f>+sv!E32</f>
        <v>11.7</v>
      </c>
      <c r="F32" s="21">
        <f>+sv!F32</f>
        <v>14.1</v>
      </c>
      <c r="G32" s="21">
        <f>+sv!G32</f>
        <v>13.8</v>
      </c>
      <c r="H32" s="21">
        <f>+sv!H32</f>
        <v>11.7</v>
      </c>
      <c r="I32" s="21">
        <f>+sv!I32</f>
        <v>13.6</v>
      </c>
      <c r="J32" s="21">
        <f>+sv!J32</f>
        <v>14.7</v>
      </c>
      <c r="K32" s="21">
        <f>+sv!K32</f>
        <v>15.1</v>
      </c>
      <c r="L32" s="21">
        <f>+sv!L32</f>
        <v>12</v>
      </c>
      <c r="M32" s="21">
        <f>+sv!M32</f>
        <v>12.6</v>
      </c>
      <c r="N32" s="21">
        <f>+sv!N32</f>
        <v>13.2</v>
      </c>
      <c r="O32" s="21">
        <f>+sv!O32</f>
        <v>13.9</v>
      </c>
    </row>
    <row r="33" spans="3:15" s="24" customFormat="1" ht="11.25" customHeight="1" x14ac:dyDescent="0.25">
      <c r="C33" s="25" t="s">
        <v>57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3:15" ht="11.25" customHeight="1" x14ac:dyDescent="0.15"/>
    <row r="35" spans="3:15" ht="11.25" customHeight="1" x14ac:dyDescent="0.15">
      <c r="C35" s="4" t="s">
        <v>15</v>
      </c>
    </row>
    <row r="36" spans="3:15" ht="11.25" customHeight="1" x14ac:dyDescent="0.15"/>
    <row r="37" spans="3:15" ht="11.25" customHeight="1" x14ac:dyDescent="0.15">
      <c r="C37" s="4" t="s">
        <v>35</v>
      </c>
      <c r="D37" s="5"/>
      <c r="E37" s="6" t="s">
        <v>32</v>
      </c>
      <c r="F37" s="6" t="s">
        <v>31</v>
      </c>
      <c r="G37" s="6" t="s">
        <v>30</v>
      </c>
      <c r="H37" s="6" t="s">
        <v>29</v>
      </c>
      <c r="I37" s="6" t="s">
        <v>28</v>
      </c>
      <c r="J37" s="6" t="s">
        <v>27</v>
      </c>
      <c r="K37" s="6" t="s">
        <v>26</v>
      </c>
      <c r="L37" s="6" t="s">
        <v>8</v>
      </c>
      <c r="M37" s="6" t="s">
        <v>9</v>
      </c>
      <c r="N37" s="6" t="s">
        <v>10</v>
      </c>
      <c r="O37" s="6" t="s">
        <v>11</v>
      </c>
    </row>
    <row r="38" spans="3:15" ht="11.25" customHeight="1" x14ac:dyDescent="0.15">
      <c r="C38" s="1" t="s">
        <v>47</v>
      </c>
      <c r="D38" s="2"/>
      <c r="E38" s="8"/>
      <c r="F38" s="8"/>
      <c r="G38" s="8"/>
      <c r="H38" s="16"/>
      <c r="I38" s="8"/>
      <c r="J38" s="8"/>
      <c r="K38" s="8"/>
      <c r="L38" s="16"/>
      <c r="M38" s="8"/>
      <c r="N38" s="8"/>
      <c r="O38" s="8"/>
    </row>
    <row r="39" spans="3:15" ht="11.25" customHeight="1" x14ac:dyDescent="0.15">
      <c r="C39" s="9" t="s">
        <v>12</v>
      </c>
      <c r="D39" s="10"/>
      <c r="E39" s="8">
        <f>+sv!E39</f>
        <v>8248</v>
      </c>
      <c r="F39" s="8">
        <f>+sv!F39</f>
        <v>5468</v>
      </c>
      <c r="G39" s="8">
        <f>+sv!G39</f>
        <v>2689</v>
      </c>
      <c r="H39" s="8">
        <f>+sv!H39</f>
        <v>9943</v>
      </c>
      <c r="I39" s="8">
        <f>+sv!I39</f>
        <v>7376</v>
      </c>
      <c r="J39" s="8">
        <f>+sv!J39</f>
        <v>4947</v>
      </c>
      <c r="K39" s="8">
        <f>+sv!K39</f>
        <v>2456</v>
      </c>
      <c r="L39" s="8">
        <f>+sv!L39</f>
        <v>9168</v>
      </c>
      <c r="M39" s="8">
        <f>+sv!M39</f>
        <v>6832</v>
      </c>
      <c r="N39" s="8">
        <f>+sv!N39</f>
        <v>4677</v>
      </c>
      <c r="O39" s="8">
        <f>+sv!O39</f>
        <v>2323</v>
      </c>
    </row>
    <row r="40" spans="3:15" ht="11.25" customHeight="1" x14ac:dyDescent="0.15">
      <c r="C40" s="9" t="s">
        <v>13</v>
      </c>
      <c r="D40" s="10"/>
      <c r="E40" s="8">
        <f>+sv!E40</f>
        <v>9189</v>
      </c>
      <c r="F40" s="8">
        <f>+sv!F40</f>
        <v>6208</v>
      </c>
      <c r="G40" s="8">
        <f>+sv!G40</f>
        <v>3118</v>
      </c>
      <c r="H40" s="8">
        <f>+sv!H40</f>
        <v>11049</v>
      </c>
      <c r="I40" s="8">
        <f>+sv!I40</f>
        <v>8427</v>
      </c>
      <c r="J40" s="8">
        <f>+sv!J40</f>
        <v>5640</v>
      </c>
      <c r="K40" s="8">
        <f>+sv!K40</f>
        <v>2800</v>
      </c>
      <c r="L40" s="8">
        <f>+sv!L40</f>
        <v>9956</v>
      </c>
      <c r="M40" s="8">
        <f>+sv!M40</f>
        <v>7607</v>
      </c>
      <c r="N40" s="8">
        <f>+sv!N40</f>
        <v>5219</v>
      </c>
      <c r="O40" s="8">
        <f>+sv!O40</f>
        <v>2623</v>
      </c>
    </row>
    <row r="41" spans="3:15" ht="11.25" customHeight="1" x14ac:dyDescent="0.15">
      <c r="C41" s="9" t="s">
        <v>2</v>
      </c>
      <c r="D41" s="10"/>
      <c r="E41" s="8">
        <f>+sv!E41</f>
        <v>7447</v>
      </c>
      <c r="F41" s="8">
        <f>+sv!F41</f>
        <v>5259</v>
      </c>
      <c r="G41" s="8">
        <f>+sv!G41</f>
        <v>2723</v>
      </c>
      <c r="H41" s="8">
        <f>+sv!H41</f>
        <v>9492</v>
      </c>
      <c r="I41" s="8">
        <f>+sv!I41</f>
        <v>7222</v>
      </c>
      <c r="J41" s="8">
        <f>+sv!J41</f>
        <v>4979</v>
      </c>
      <c r="K41" s="8">
        <f>+sv!K41</f>
        <v>2450</v>
      </c>
      <c r="L41" s="8">
        <f>+sv!L41</f>
        <v>8695</v>
      </c>
      <c r="M41" s="8">
        <f>+sv!M41</f>
        <v>6539</v>
      </c>
      <c r="N41" s="8">
        <f>+sv!N41</f>
        <v>4580</v>
      </c>
      <c r="O41" s="8">
        <f>+sv!O41</f>
        <v>2274</v>
      </c>
    </row>
    <row r="42" spans="3:15" ht="11.25" customHeight="1" x14ac:dyDescent="0.15">
      <c r="C42" s="9" t="s">
        <v>51</v>
      </c>
      <c r="D42" s="10"/>
      <c r="E42" s="8">
        <f>+sv!E42</f>
        <v>-205</v>
      </c>
      <c r="F42" s="8">
        <f>+sv!F42</f>
        <v>-141</v>
      </c>
      <c r="G42" s="8">
        <f>+sv!G42</f>
        <v>-73</v>
      </c>
      <c r="H42" s="8">
        <f>+sv!H42</f>
        <v>-214</v>
      </c>
      <c r="I42" s="8">
        <f>+sv!I42</f>
        <v>-166</v>
      </c>
      <c r="J42" s="8">
        <f>+sv!J42</f>
        <v>-112</v>
      </c>
      <c r="K42" s="8">
        <f>+sv!K42</f>
        <v>-57</v>
      </c>
      <c r="L42" s="8">
        <f>+sv!L42</f>
        <v>-157</v>
      </c>
      <c r="M42" s="8">
        <f>+sv!M42</f>
        <v>-83</v>
      </c>
      <c r="N42" s="8">
        <f>+sv!N42</f>
        <v>-26</v>
      </c>
      <c r="O42" s="8">
        <f>+sv!O42</f>
        <v>44</v>
      </c>
    </row>
    <row r="43" spans="3:15" ht="11.25" customHeight="1" x14ac:dyDescent="0.15">
      <c r="C43" s="13" t="s">
        <v>48</v>
      </c>
      <c r="D43" s="14"/>
      <c r="E43" s="15">
        <f>+sv!E43</f>
        <v>24679</v>
      </c>
      <c r="F43" s="15">
        <f>+sv!F43</f>
        <v>16794</v>
      </c>
      <c r="G43" s="15">
        <f>+sv!G43</f>
        <v>8457</v>
      </c>
      <c r="H43" s="15">
        <f>+sv!H43</f>
        <v>30270</v>
      </c>
      <c r="I43" s="15">
        <f>+sv!I43</f>
        <v>22859</v>
      </c>
      <c r="J43" s="15">
        <f>+sv!J43</f>
        <v>15454</v>
      </c>
      <c r="K43" s="15">
        <f>+sv!K43</f>
        <v>7649</v>
      </c>
      <c r="L43" s="15">
        <f>+sv!L43</f>
        <v>27662</v>
      </c>
      <c r="M43" s="15">
        <f>+sv!M43</f>
        <v>20895</v>
      </c>
      <c r="N43" s="15">
        <f>+sv!N43</f>
        <v>14450</v>
      </c>
      <c r="O43" s="15">
        <f>+sv!O43</f>
        <v>7264</v>
      </c>
    </row>
    <row r="44" spans="3:15" ht="11.25" customHeight="1" x14ac:dyDescent="0.15">
      <c r="C44" s="9" t="s">
        <v>50</v>
      </c>
      <c r="D44" s="10"/>
      <c r="E44" s="8">
        <f>+sv!E44</f>
        <v>2946</v>
      </c>
      <c r="F44" s="8">
        <f>+sv!F44</f>
        <v>1986</v>
      </c>
      <c r="G44" s="8">
        <f>+sv!G44</f>
        <v>944</v>
      </c>
      <c r="H44" s="8">
        <f>+sv!H44</f>
        <v>3821</v>
      </c>
      <c r="I44" s="8">
        <f>+sv!I44</f>
        <v>2868</v>
      </c>
      <c r="J44" s="8">
        <f>+sv!J44</f>
        <v>1951</v>
      </c>
      <c r="K44" s="8">
        <f>+sv!K44</f>
        <v>949</v>
      </c>
      <c r="L44" s="8">
        <f>+sv!L44</f>
        <v>4043</v>
      </c>
      <c r="M44" s="8">
        <f>+sv!M44</f>
        <v>3085</v>
      </c>
      <c r="N44" s="8">
        <f>+sv!N44</f>
        <v>2196</v>
      </c>
      <c r="O44" s="8">
        <f>+sv!O44</f>
        <v>1092</v>
      </c>
    </row>
    <row r="45" spans="3:15" ht="11.25" customHeight="1" x14ac:dyDescent="0.15">
      <c r="C45" s="9" t="s">
        <v>51</v>
      </c>
      <c r="D45" s="10"/>
      <c r="E45" s="8">
        <f>+sv!E45</f>
        <v>-57</v>
      </c>
      <c r="F45" s="8">
        <f>+sv!F45</f>
        <v>-40</v>
      </c>
      <c r="G45" s="8">
        <f>+sv!G45</f>
        <v>-22</v>
      </c>
      <c r="H45" s="8">
        <f>+sv!H45</f>
        <v>-87</v>
      </c>
      <c r="I45" s="8">
        <f>+sv!I45</f>
        <v>-65</v>
      </c>
      <c r="J45" s="8">
        <f>+sv!J45</f>
        <v>-43</v>
      </c>
      <c r="K45" s="8">
        <f>+sv!K45</f>
        <v>-21</v>
      </c>
      <c r="L45" s="8">
        <f>+sv!L45</f>
        <v>-124</v>
      </c>
      <c r="M45" s="8">
        <f>+sv!M45</f>
        <v>-107</v>
      </c>
      <c r="N45" s="8">
        <f>+sv!N45</f>
        <v>-83</v>
      </c>
      <c r="O45" s="8">
        <f>+sv!O45</f>
        <v>-58</v>
      </c>
    </row>
    <row r="46" spans="3:15" ht="11.25" customHeight="1" x14ac:dyDescent="0.15">
      <c r="C46" s="13" t="s">
        <v>49</v>
      </c>
      <c r="D46" s="14"/>
      <c r="E46" s="15">
        <f>+sv!E46</f>
        <v>27568</v>
      </c>
      <c r="F46" s="15">
        <f>+sv!F46</f>
        <v>18740</v>
      </c>
      <c r="G46" s="15">
        <f>+sv!G46</f>
        <v>9379</v>
      </c>
      <c r="H46" s="15">
        <f>+sv!H46</f>
        <v>34004</v>
      </c>
      <c r="I46" s="15">
        <f>+sv!I46</f>
        <v>25662</v>
      </c>
      <c r="J46" s="15">
        <f>+sv!J46</f>
        <v>17362</v>
      </c>
      <c r="K46" s="15">
        <f>+sv!K46</f>
        <v>8577</v>
      </c>
      <c r="L46" s="15">
        <f>+sv!L46</f>
        <v>31581</v>
      </c>
      <c r="M46" s="15">
        <f>+sv!M46</f>
        <v>23873</v>
      </c>
      <c r="N46" s="15">
        <f>+sv!N46</f>
        <v>16563</v>
      </c>
      <c r="O46" s="15">
        <f>+sv!O46</f>
        <v>8298</v>
      </c>
    </row>
    <row r="47" spans="3:15" ht="11.25" customHeight="1" x14ac:dyDescent="0.15">
      <c r="C47" s="11"/>
      <c r="D47" s="1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3:15" ht="11.25" customHeight="1" x14ac:dyDescent="0.15">
      <c r="C48" s="1" t="s">
        <v>52</v>
      </c>
      <c r="D48" s="3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3:15" ht="11.25" customHeight="1" x14ac:dyDescent="0.15">
      <c r="C49" s="9" t="s">
        <v>12</v>
      </c>
      <c r="D49" s="10"/>
      <c r="E49" s="8">
        <f>+sv!E49</f>
        <v>910</v>
      </c>
      <c r="F49" s="8">
        <f>+sv!F49</f>
        <v>612</v>
      </c>
      <c r="G49" s="8">
        <f>+sv!G49</f>
        <v>289</v>
      </c>
      <c r="H49" s="8">
        <f>+sv!H49</f>
        <v>1000</v>
      </c>
      <c r="I49" s="8">
        <f>+sv!I49</f>
        <v>759</v>
      </c>
      <c r="J49" s="8">
        <f>+sv!J49</f>
        <v>535</v>
      </c>
      <c r="K49" s="8">
        <f>+sv!K49</f>
        <v>263</v>
      </c>
      <c r="L49" s="8">
        <f>+sv!L49</f>
        <v>897</v>
      </c>
      <c r="M49" s="8">
        <f>+sv!M49</f>
        <v>634</v>
      </c>
      <c r="N49" s="8">
        <f>+sv!N49</f>
        <v>447</v>
      </c>
      <c r="O49" s="8">
        <f>+sv!O49</f>
        <v>225</v>
      </c>
    </row>
    <row r="50" spans="3:15" ht="11.25" customHeight="1" x14ac:dyDescent="0.15">
      <c r="C50" s="9" t="s">
        <v>13</v>
      </c>
      <c r="D50" s="10"/>
      <c r="E50" s="8">
        <f>+sv!E50</f>
        <v>2102</v>
      </c>
      <c r="F50" s="8">
        <f>+sv!F50</f>
        <v>1434</v>
      </c>
      <c r="G50" s="8">
        <f>+sv!G50</f>
        <v>724</v>
      </c>
      <c r="H50" s="8">
        <f>+sv!H50</f>
        <v>2558</v>
      </c>
      <c r="I50" s="8">
        <f>+sv!I50</f>
        <v>2024</v>
      </c>
      <c r="J50" s="8">
        <f>+sv!J50</f>
        <v>1377</v>
      </c>
      <c r="K50" s="8">
        <f>+sv!K50</f>
        <v>684</v>
      </c>
      <c r="L50" s="8">
        <f>+sv!L50</f>
        <v>2231</v>
      </c>
      <c r="M50" s="8">
        <f>+sv!M50</f>
        <v>1762</v>
      </c>
      <c r="N50" s="8">
        <f>+sv!N50</f>
        <v>1229</v>
      </c>
      <c r="O50" s="8">
        <f>+sv!O50</f>
        <v>618</v>
      </c>
    </row>
    <row r="51" spans="3:15" ht="11.25" customHeight="1" x14ac:dyDescent="0.15">
      <c r="C51" s="9" t="s">
        <v>2</v>
      </c>
      <c r="D51" s="10"/>
      <c r="E51" s="8">
        <f>+sv!E51</f>
        <v>816</v>
      </c>
      <c r="F51" s="8">
        <f>+sv!F51</f>
        <v>668</v>
      </c>
      <c r="G51" s="8">
        <f>+sv!G51</f>
        <v>349</v>
      </c>
      <c r="H51" s="8">
        <f>+sv!H51</f>
        <v>1255</v>
      </c>
      <c r="I51" s="8">
        <f>+sv!I51</f>
        <v>1008</v>
      </c>
      <c r="J51" s="8">
        <f>+sv!J51</f>
        <v>735</v>
      </c>
      <c r="K51" s="8">
        <f>+sv!K51</f>
        <v>364</v>
      </c>
      <c r="L51" s="8">
        <f>+sv!L51</f>
        <v>1014</v>
      </c>
      <c r="M51" s="8">
        <f>+sv!M51</f>
        <v>768</v>
      </c>
      <c r="N51" s="8">
        <f>+sv!N51</f>
        <v>551</v>
      </c>
      <c r="O51" s="8">
        <f>+sv!O51</f>
        <v>277</v>
      </c>
    </row>
    <row r="52" spans="3:15" ht="11.25" customHeight="1" x14ac:dyDescent="0.15">
      <c r="C52" s="9" t="s">
        <v>54</v>
      </c>
      <c r="D52" s="10"/>
      <c r="E52" s="8">
        <f>+sv!E52</f>
        <v>-166</v>
      </c>
      <c r="F52" s="8">
        <f>+sv!F52</f>
        <v>-106</v>
      </c>
      <c r="G52" s="8">
        <f>+sv!G52</f>
        <v>-60</v>
      </c>
      <c r="H52" s="8">
        <f>+sv!H52</f>
        <v>-142</v>
      </c>
      <c r="I52" s="8">
        <f>+sv!I52</f>
        <v>-125</v>
      </c>
      <c r="J52" s="8">
        <f>+sv!J52</f>
        <v>-125</v>
      </c>
      <c r="K52" s="8">
        <f>+sv!K52</f>
        <v>-50</v>
      </c>
      <c r="L52" s="8">
        <f>+sv!L52</f>
        <v>-139</v>
      </c>
      <c r="M52" s="8">
        <f>+sv!M52</f>
        <v>-113</v>
      </c>
      <c r="N52" s="8">
        <f>+sv!N52</f>
        <v>-99</v>
      </c>
      <c r="O52" s="8">
        <f>+sv!O52</f>
        <v>-37</v>
      </c>
    </row>
    <row r="53" spans="3:15" ht="11.25" customHeight="1" x14ac:dyDescent="0.15">
      <c r="C53" s="13" t="s">
        <v>48</v>
      </c>
      <c r="D53" s="14"/>
      <c r="E53" s="15">
        <f>+sv!E53</f>
        <v>3662</v>
      </c>
      <c r="F53" s="15">
        <f>+sv!F53</f>
        <v>2608</v>
      </c>
      <c r="G53" s="15">
        <f>+sv!G53</f>
        <v>1302</v>
      </c>
      <c r="H53" s="15">
        <f>+sv!H53</f>
        <v>4671</v>
      </c>
      <c r="I53" s="15">
        <f>+sv!I53</f>
        <v>3666</v>
      </c>
      <c r="J53" s="15">
        <f>+sv!J53</f>
        <v>2522</v>
      </c>
      <c r="K53" s="15">
        <f>+sv!K53</f>
        <v>1261</v>
      </c>
      <c r="L53" s="15">
        <f>+sv!L53</f>
        <v>4003</v>
      </c>
      <c r="M53" s="15">
        <f>+sv!M53</f>
        <v>3051</v>
      </c>
      <c r="N53" s="15">
        <f>+sv!N53</f>
        <v>2128</v>
      </c>
      <c r="O53" s="15">
        <f>+sv!O53</f>
        <v>1083</v>
      </c>
    </row>
    <row r="54" spans="3:15" ht="11.25" customHeight="1" x14ac:dyDescent="0.15">
      <c r="C54" s="9" t="s">
        <v>50</v>
      </c>
      <c r="D54" s="10"/>
      <c r="E54" s="8">
        <f>+sv!E54</f>
        <v>-10</v>
      </c>
      <c r="F54" s="8">
        <f>+sv!F54</f>
        <v>8</v>
      </c>
      <c r="G54" s="8">
        <f>+sv!G54</f>
        <v>-8</v>
      </c>
      <c r="H54" s="8">
        <f>+sv!H54</f>
        <v>22</v>
      </c>
      <c r="I54" s="8">
        <f>+sv!I54</f>
        <v>50</v>
      </c>
      <c r="J54" s="8">
        <f>+sv!J54</f>
        <v>61</v>
      </c>
      <c r="K54" s="8">
        <f>+sv!K54</f>
        <v>30</v>
      </c>
      <c r="L54" s="8">
        <f>+sv!L54</f>
        <v>88</v>
      </c>
      <c r="M54" s="8">
        <f>+sv!M54</f>
        <v>112</v>
      </c>
      <c r="N54" s="8">
        <f>+sv!N54</f>
        <v>115</v>
      </c>
      <c r="O54" s="8">
        <f>+sv!O54</f>
        <v>71</v>
      </c>
    </row>
    <row r="55" spans="3:15" ht="11.25" customHeight="1" x14ac:dyDescent="0.15">
      <c r="C55" s="13" t="s">
        <v>54</v>
      </c>
      <c r="D55" s="14"/>
      <c r="E55" s="15">
        <f>+sv!E55</f>
        <v>3652</v>
      </c>
      <c r="F55" s="15">
        <f>+sv!F55</f>
        <v>2616</v>
      </c>
      <c r="G55" s="15">
        <f>+sv!G55</f>
        <v>1294</v>
      </c>
      <c r="H55" s="15">
        <f>+sv!H55</f>
        <v>4693</v>
      </c>
      <c r="I55" s="15">
        <f>+sv!I55</f>
        <v>3716</v>
      </c>
      <c r="J55" s="15">
        <f>+sv!J55</f>
        <v>2583</v>
      </c>
      <c r="K55" s="15">
        <f>+sv!K55</f>
        <v>1291</v>
      </c>
      <c r="L55" s="15">
        <f>+sv!L55</f>
        <v>4091</v>
      </c>
      <c r="M55" s="15">
        <f>+sv!M55</f>
        <v>3163</v>
      </c>
      <c r="N55" s="15">
        <f>+sv!N55</f>
        <v>2243</v>
      </c>
      <c r="O55" s="15">
        <f>+sv!O55</f>
        <v>1154</v>
      </c>
    </row>
    <row r="56" spans="3:15" ht="11.25" customHeight="1" x14ac:dyDescent="0.15"/>
    <row r="57" spans="3:15" ht="11.25" customHeight="1" x14ac:dyDescent="0.15">
      <c r="C57" s="1" t="s">
        <v>53</v>
      </c>
      <c r="D57" s="3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3:15" ht="11.25" customHeight="1" x14ac:dyDescent="0.15">
      <c r="C58" s="9" t="s">
        <v>12</v>
      </c>
      <c r="D58" s="10"/>
      <c r="E58" s="20">
        <f>+sv!E58</f>
        <v>11</v>
      </c>
      <c r="F58" s="20">
        <f>+sv!F58</f>
        <v>11.2</v>
      </c>
      <c r="G58" s="20">
        <f>+sv!G58</f>
        <v>10.8</v>
      </c>
      <c r="H58" s="20">
        <f>+sv!H58</f>
        <v>10.1</v>
      </c>
      <c r="I58" s="20">
        <f>+sv!I58</f>
        <v>10.3</v>
      </c>
      <c r="J58" s="20">
        <f>+sv!J58</f>
        <v>10.8</v>
      </c>
      <c r="K58" s="20">
        <f>+sv!K58</f>
        <v>10.7</v>
      </c>
      <c r="L58" s="20">
        <f>+sv!L58</f>
        <v>9.8000000000000007</v>
      </c>
      <c r="M58" s="20">
        <f>+sv!M58</f>
        <v>9.3000000000000007</v>
      </c>
      <c r="N58" s="20">
        <f>+sv!N58</f>
        <v>9.6</v>
      </c>
      <c r="O58" s="20">
        <f>+sv!O58</f>
        <v>9.6999999999999993</v>
      </c>
    </row>
    <row r="59" spans="3:15" ht="11.25" customHeight="1" x14ac:dyDescent="0.15">
      <c r="C59" s="9" t="s">
        <v>13</v>
      </c>
      <c r="D59" s="10"/>
      <c r="E59" s="20">
        <f>+sv!E59</f>
        <v>22.9</v>
      </c>
      <c r="F59" s="20">
        <f>+sv!F59</f>
        <v>23.1</v>
      </c>
      <c r="G59" s="20">
        <f>+sv!G59</f>
        <v>23.2</v>
      </c>
      <c r="H59" s="20">
        <f>+sv!H59</f>
        <v>23.2</v>
      </c>
      <c r="I59" s="20">
        <f>+sv!I59</f>
        <v>24</v>
      </c>
      <c r="J59" s="20">
        <f>+sv!J59</f>
        <v>24.4</v>
      </c>
      <c r="K59" s="20">
        <f>+sv!K59</f>
        <v>24.4</v>
      </c>
      <c r="L59" s="20">
        <f>+sv!L59</f>
        <v>22.4</v>
      </c>
      <c r="M59" s="20">
        <f>+sv!M59</f>
        <v>23.2</v>
      </c>
      <c r="N59" s="20">
        <f>+sv!N59</f>
        <v>23.5</v>
      </c>
      <c r="O59" s="20">
        <f>+sv!O59</f>
        <v>23.6</v>
      </c>
    </row>
    <row r="60" spans="3:15" ht="11.25" customHeight="1" x14ac:dyDescent="0.15">
      <c r="C60" s="9" t="s">
        <v>2</v>
      </c>
      <c r="D60" s="10"/>
      <c r="E60" s="20">
        <f>+sv!E60</f>
        <v>11</v>
      </c>
      <c r="F60" s="20">
        <f>+sv!F60</f>
        <v>12.7</v>
      </c>
      <c r="G60" s="20">
        <f>+sv!G60</f>
        <v>12.8</v>
      </c>
      <c r="H60" s="20">
        <f>+sv!H60</f>
        <v>13.2</v>
      </c>
      <c r="I60" s="20">
        <f>+sv!I60</f>
        <v>14</v>
      </c>
      <c r="J60" s="20">
        <f>+sv!J60</f>
        <v>14.8</v>
      </c>
      <c r="K60" s="20">
        <f>+sv!K60</f>
        <v>14.9</v>
      </c>
      <c r="L60" s="20">
        <f>+sv!L60</f>
        <v>11.7</v>
      </c>
      <c r="M60" s="20">
        <f>+sv!M60</f>
        <v>11.7</v>
      </c>
      <c r="N60" s="20">
        <f>+sv!N60</f>
        <v>12</v>
      </c>
      <c r="O60" s="20">
        <f>+sv!O60</f>
        <v>12.2</v>
      </c>
    </row>
    <row r="61" spans="3:15" ht="11.25" customHeight="1" x14ac:dyDescent="0.15">
      <c r="C61" s="13" t="s">
        <v>48</v>
      </c>
      <c r="D61" s="14"/>
      <c r="E61" s="21">
        <f>+sv!E61</f>
        <v>14.8</v>
      </c>
      <c r="F61" s="21">
        <f>+sv!F61</f>
        <v>15.5</v>
      </c>
      <c r="G61" s="21">
        <f>+sv!G61</f>
        <v>15.4</v>
      </c>
      <c r="H61" s="21">
        <f>+sv!H61</f>
        <v>15.4</v>
      </c>
      <c r="I61" s="21">
        <f>+sv!I61</f>
        <v>16</v>
      </c>
      <c r="J61" s="21">
        <f>+sv!J61</f>
        <v>16.3</v>
      </c>
      <c r="K61" s="21">
        <f>+sv!K61</f>
        <v>16.5</v>
      </c>
      <c r="L61" s="21">
        <f>+sv!L61</f>
        <v>14.5</v>
      </c>
      <c r="M61" s="21">
        <f>+sv!M61</f>
        <v>14.6</v>
      </c>
      <c r="N61" s="21">
        <f>+sv!N61</f>
        <v>14.7</v>
      </c>
      <c r="O61" s="21">
        <f>+sv!O61</f>
        <v>14.9</v>
      </c>
    </row>
    <row r="62" spans="3:15" ht="11.25" customHeight="1" x14ac:dyDescent="0.15">
      <c r="C62" s="9" t="s">
        <v>50</v>
      </c>
      <c r="D62" s="10"/>
      <c r="E62" s="20">
        <f>+sv!E62</f>
        <v>-0.4</v>
      </c>
      <c r="F62" s="20">
        <f>+sv!F62</f>
        <v>0.4</v>
      </c>
      <c r="G62" s="20">
        <f>+sv!G62</f>
        <v>-0.8</v>
      </c>
      <c r="H62" s="20">
        <f>+sv!H62</f>
        <v>0.6</v>
      </c>
      <c r="I62" s="20">
        <f>+sv!I62</f>
        <v>1.7</v>
      </c>
      <c r="J62" s="20">
        <f>+sv!J62</f>
        <v>3.1</v>
      </c>
      <c r="K62" s="20">
        <f>+sv!K62</f>
        <v>3.2</v>
      </c>
      <c r="L62" s="20">
        <f>+sv!L62</f>
        <v>2.2000000000000002</v>
      </c>
      <c r="M62" s="20">
        <f>+sv!M62</f>
        <v>3.6</v>
      </c>
      <c r="N62" s="20">
        <f>+sv!N62</f>
        <v>5.2</v>
      </c>
      <c r="O62" s="20">
        <f>+sv!O62</f>
        <v>6.5</v>
      </c>
    </row>
    <row r="63" spans="3:15" ht="11.25" customHeight="1" x14ac:dyDescent="0.15">
      <c r="C63" s="13" t="s">
        <v>49</v>
      </c>
      <c r="D63" s="14"/>
      <c r="E63" s="21">
        <f>+sv!E63</f>
        <v>13.2</v>
      </c>
      <c r="F63" s="21">
        <f>+sv!F63</f>
        <v>14</v>
      </c>
      <c r="G63" s="21">
        <f>+sv!G63</f>
        <v>13.8</v>
      </c>
      <c r="H63" s="21">
        <f>+sv!H63</f>
        <v>13.8</v>
      </c>
      <c r="I63" s="21">
        <f>+sv!I63</f>
        <v>14.5</v>
      </c>
      <c r="J63" s="21">
        <f>+sv!J63</f>
        <v>14.9</v>
      </c>
      <c r="K63" s="21">
        <f>+sv!K63</f>
        <v>15.1</v>
      </c>
      <c r="L63" s="21">
        <f>+sv!L63</f>
        <v>13</v>
      </c>
      <c r="M63" s="21">
        <f>+sv!M63</f>
        <v>13.2</v>
      </c>
      <c r="N63" s="21">
        <f>+sv!N63</f>
        <v>13.5</v>
      </c>
      <c r="O63" s="21">
        <f>+sv!O63</f>
        <v>13.9</v>
      </c>
    </row>
    <row r="64" spans="3:15" ht="11.25" customHeight="1" x14ac:dyDescent="0.25">
      <c r="C64" s="25" t="s">
        <v>57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5:15" ht="11.25" customHeight="1" x14ac:dyDescent="0.15"/>
    <row r="66" spans="5:15" ht="11.25" customHeight="1" x14ac:dyDescent="0.15"/>
    <row r="67" spans="5:15" ht="11.25" customHeight="1" x14ac:dyDescent="0.15"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5:15" ht="11.25" customHeight="1" x14ac:dyDescent="0.15"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5:15" ht="11.25" customHeight="1" x14ac:dyDescent="0.15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5:15" ht="11.25" customHeight="1" x14ac:dyDescent="0.15"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5:15" ht="11.25" customHeight="1" x14ac:dyDescent="0.15"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5:15" ht="11.25" customHeight="1" x14ac:dyDescent="0.15"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5:15" ht="11.25" customHeight="1" x14ac:dyDescent="0.15"/>
    <row r="74" spans="5:15" ht="11.25" customHeight="1" x14ac:dyDescent="0.15"/>
    <row r="75" spans="5:15" ht="11.25" customHeight="1" x14ac:dyDescent="0.15">
      <c r="E75" s="23"/>
    </row>
    <row r="76" spans="5:15" ht="11.25" customHeight="1" x14ac:dyDescent="0.15">
      <c r="E76" s="23"/>
    </row>
    <row r="77" spans="5:15" ht="11.25" customHeight="1" x14ac:dyDescent="0.15">
      <c r="E77" s="23"/>
    </row>
    <row r="78" spans="5:15" ht="11.25" customHeight="1" x14ac:dyDescent="0.15">
      <c r="E78" s="23"/>
    </row>
    <row r="79" spans="5:15" ht="11.25" customHeight="1" x14ac:dyDescent="0.15">
      <c r="E79" s="23"/>
    </row>
    <row r="80" spans="5:15" ht="11.25" customHeight="1" x14ac:dyDescent="0.15">
      <c r="E80" s="23"/>
    </row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</sheetData>
  <mergeCells count="2">
    <mergeCell ref="C33:O33"/>
    <mergeCell ref="C64:O6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gunnel.johansson</dc:creator>
  <cp:lastModifiedBy>jan.brandt</cp:lastModifiedBy>
  <cp:lastPrinted>2019-12-03T06:54:39Z</cp:lastPrinted>
  <dcterms:created xsi:type="dcterms:W3CDTF">2018-02-27T08:23:41Z</dcterms:created>
  <dcterms:modified xsi:type="dcterms:W3CDTF">2019-12-03T14:02:45Z</dcterms:modified>
</cp:coreProperties>
</file>